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ожение 2" sheetId="1" r:id="rId1"/>
    <sheet name="Лист3" sheetId="2" r:id="rId2"/>
  </sheets>
  <definedNames>
    <definedName name="_xlnm.Print_Area" localSheetId="0">'приложение 2'!$A$1:$H$77</definedName>
    <definedName name="_xlnm.Print_Titles" localSheetId="0">'приложение 2'!$10:$12</definedName>
    <definedName name="Excel_BuiltIn_Print_Area" localSheetId="0">'приложение 2'!$A$1:$H$77</definedName>
    <definedName name="Excel_BuiltIn_Print_Titles" localSheetId="0">'приложение 2'!$10:$12</definedName>
  </definedNames>
  <calcPr fullCalcOnLoad="1"/>
</workbook>
</file>

<file path=xl/sharedStrings.xml><?xml version="1.0" encoding="utf-8"?>
<sst xmlns="http://schemas.openxmlformats.org/spreadsheetml/2006/main" count="385" uniqueCount="105">
  <si>
    <t>Приложение № 4</t>
  </si>
  <si>
    <t xml:space="preserve">к Решению XXV сессии IV созыва Совета </t>
  </si>
  <si>
    <t xml:space="preserve">Пайского сельского поселения </t>
  </si>
  <si>
    <t>от "28" декабря 2021 года № 3</t>
  </si>
  <si>
    <t xml:space="preserve">"О бюджете Пайского сельского  </t>
  </si>
  <si>
    <t xml:space="preserve">поселения на 2022 год" </t>
  </si>
  <si>
    <t>(в редакции Решения III сессии V созыва Совета Пайского сельского поселения от «28» декабря 2022 года № 3)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</si>
  <si>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Пайского сельского поселения на 2022 год</t>
  </si>
  <si>
    <t>Наименование</t>
  </si>
  <si>
    <t xml:space="preserve"> Код главного распорядителя</t>
  </si>
  <si>
    <t>Раздел</t>
  </si>
  <si>
    <t>Подраздел</t>
  </si>
  <si>
    <t>Целевая статья</t>
  </si>
  <si>
    <t>Вид расхода</t>
  </si>
  <si>
    <t>Итого</t>
  </si>
  <si>
    <t xml:space="preserve"> </t>
  </si>
  <si>
    <t>1</t>
  </si>
  <si>
    <t>2</t>
  </si>
  <si>
    <t>3</t>
  </si>
  <si>
    <t>4</t>
  </si>
  <si>
    <t>5</t>
  </si>
  <si>
    <t>6</t>
  </si>
  <si>
    <t>7</t>
  </si>
  <si>
    <t>Администрация Пайского сельского поселения</t>
  </si>
  <si>
    <t>009</t>
  </si>
  <si>
    <t>ОБЩЕГОСУДАРСТВЕННЫЕ ВОПРОСЫ</t>
  </si>
  <si>
    <t>01</t>
  </si>
  <si>
    <t>00</t>
  </si>
  <si>
    <t>00 0 00 00000</t>
  </si>
  <si>
    <t>000</t>
  </si>
  <si>
    <t>Функционирование высшего должностного лица субъекта Российской Федерации и муниципального образования</t>
  </si>
  <si>
    <t>02</t>
  </si>
  <si>
    <t>Глава муниципального образования</t>
  </si>
  <si>
    <t>20 0 00 10300</t>
  </si>
  <si>
    <t>Расходы на выплаты персоналу государственных (муниципальных) органов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</si>
  <si>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</t>
  </si>
  <si>
    <t>20 0 00 55490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</si>
  <si>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</si>
  <si>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</si>
  <si>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Мероприятия в области жилищного хозяйства </t>
  </si>
  <si>
    <t>05 0 00 73500</t>
  </si>
  <si>
    <t>Иные закупки товаров, работ и услуг для обеспечения государственных (муниципальных) нужд</t>
  </si>
  <si>
    <t>Центральный аппарат</t>
  </si>
  <si>
    <t>20 0 00 10400</t>
  </si>
  <si>
    <t>Уплата налогов, сборов и иных платежей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</si>
  <si>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</si>
  <si>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20 0 00 42140</t>
  </si>
  <si>
    <t xml:space="preserve">Обеспечение проведения выборов и референдумов </t>
  </si>
  <si>
    <t>Обеспечение деятельности избирательной комиссии</t>
  </si>
  <si>
    <t>20 0 00 10600</t>
  </si>
  <si>
    <t>Специальные расходы</t>
  </si>
  <si>
    <t>Другие общегосударственные вопросы</t>
  </si>
  <si>
    <t>Мероприятия по содействию занятости населения Прионежского муниципального района</t>
  </si>
  <si>
    <t>09 0 00 46220</t>
  </si>
  <si>
    <t>НАЦИОНАЛЬНАЯ ОБОРОНА</t>
  </si>
  <si>
    <t>Мобилизационная и вневойсковая подготовка</t>
  </si>
  <si>
    <t>03</t>
  </si>
  <si>
    <t>Осуществление передаваемых полномочий Российской Федерации по первичному воинскому учету на территориях, где отсутствуют военные комиссариаты</t>
  </si>
  <si>
    <t>20 0 00 51180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</si>
  <si>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</si>
  <si>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</si>
  <si>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</si>
  <si>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Пожарная безопасность</t>
  </si>
  <si>
    <t>0100072500</t>
  </si>
  <si>
    <t>01 0 00 72500</t>
  </si>
  <si>
    <t>НАЦИОНАЛЬНАЯ ЭКОНОМИКА</t>
  </si>
  <si>
    <t>Дорожное хозяйство (дорожные фонды)</t>
  </si>
  <si>
    <t>09</t>
  </si>
  <si>
    <t>Уличное освещение</t>
  </si>
  <si>
    <t>10 0 00 76010</t>
  </si>
  <si>
    <t xml:space="preserve">Строительство и содержание автомобильных дорог и инженерных сооружений на них в границах городских округов и поселений </t>
  </si>
  <si>
    <t>10 0 00 76020</t>
  </si>
  <si>
    <t>ЖИЛИЩНО-КОММУНАЛЬНОЕ ХОЗЯЙСТВО</t>
  </si>
  <si>
    <t>05</t>
  </si>
  <si>
    <t>Жилищное хозяйство</t>
  </si>
  <si>
    <t>Взносы в фонд капитального ремонта общего имущества многоквартирных домов</t>
  </si>
  <si>
    <t>05 0 0073520</t>
  </si>
  <si>
    <t>Благоустройство</t>
  </si>
  <si>
    <t>Мероприятия по благоустройству сельских поселений</t>
  </si>
  <si>
    <t>05 0 00 76050</t>
  </si>
  <si>
    <t>Мероприятия по организация ритуальных услуг и содержание мест захоронений</t>
  </si>
  <si>
    <t>06 0 00 73500</t>
  </si>
  <si>
    <t>КУЛЬТУРА, КИНЕМАТОГРАФИЯ</t>
  </si>
  <si>
    <t>08</t>
  </si>
  <si>
    <t>Культура</t>
  </si>
  <si>
    <t>Мероприятия в области культуры и кинематографии</t>
  </si>
  <si>
    <t>07 0 00 74400</t>
  </si>
  <si>
    <t>Расходы на выплаты персоналу казенных учреждений</t>
  </si>
  <si>
    <t xml:space="preserve">Реализация мероприятий государственной программы Республики Карелия"Развитие культуры" (в целях частичной компенсации расходов на повышение оплаты труда работников бюджетной сферы) </t>
  </si>
  <si>
    <t>07 0 00 00000</t>
  </si>
  <si>
    <t>Расходы на выплаты работников бюджетной сферы</t>
  </si>
  <si>
    <t>07 0 00 43250</t>
  </si>
  <si>
    <t>110</t>
  </si>
  <si>
    <t>Расходы на выплаты работников бюджетной сферы (софинансирование субсидии бюджетам с/п)</t>
  </si>
  <si>
    <t>07 0 00 S3250</t>
  </si>
  <si>
    <t>Другие вопросы в области культуры, кинематографии</t>
  </si>
  <si>
    <t>Услуги, связанные с обеспечением деятельности организаций</t>
  </si>
  <si>
    <t>07 0 00 74520</t>
  </si>
  <si>
    <t>СОЦИАЛЬНАЯ ПОЛИТИКА</t>
  </si>
  <si>
    <t>Пенсионное обеспечение</t>
  </si>
  <si>
    <t xml:space="preserve">Доплата к трудовой пенсии лицам, замещавшим муниципальные должности </t>
  </si>
  <si>
    <t>03 0 00 84910</t>
  </si>
  <si>
    <t>Публичные нормативные социальные выплаты гражданам</t>
  </si>
  <si>
    <t>ИТОГО:</t>
  </si>
  <si>
    <t>х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</si>
</sst>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0"/>
    <numFmt numFmtId="167" formatCode="0.00"/>
    <numFmt numFmtId="168" formatCode="#,##0.00"/>
    <numFmt numFmtId="169" formatCode="00"/>
  </numFmts>
  <fonts count="13">
    <font>
      <sz val="10"/>
      <name val="Arial Cyr"/>
      <family val="0"/>
    </font>
    <font>
      <sz val="10"/>
      <name val="Arial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8"/>
      <color indexed="10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" vertical="center"/>
    </xf>
    <xf numFmtId="167" fontId="3" fillId="2" borderId="0" xfId="0" applyNumberFormat="1" applyFont="1" applyFill="1" applyAlignment="1">
      <alignment horizontal="right"/>
    </xf>
    <xf numFmtId="167" fontId="3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 wrapText="1"/>
    </xf>
    <xf numFmtId="164" fontId="3" fillId="2" borderId="0" xfId="0" applyFont="1" applyFill="1" applyBorder="1" applyAlignment="1">
      <alignment horizontal="right" wrapText="1"/>
    </xf>
    <xf numFmtId="165" fontId="2" fillId="0" borderId="0" xfId="0" applyNumberFormat="1" applyFont="1" applyBorder="1" applyAlignment="1">
      <alignment wrapText="1"/>
    </xf>
    <xf numFmtId="164" fontId="4" fillId="0" borderId="0" xfId="0" applyFont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textRotation="90" wrapText="1"/>
    </xf>
    <xf numFmtId="164" fontId="5" fillId="0" borderId="1" xfId="0" applyFont="1" applyBorder="1" applyAlignment="1">
      <alignment horizontal="center" vertical="center" textRotation="90"/>
    </xf>
    <xf numFmtId="165" fontId="5" fillId="0" borderId="1" xfId="0" applyNumberFormat="1" applyFont="1" applyBorder="1" applyAlignment="1">
      <alignment horizontal="center" vertical="center" textRotation="90"/>
    </xf>
    <xf numFmtId="166" fontId="5" fillId="0" borderId="1" xfId="0" applyNumberFormat="1" applyFont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4" fontId="2" fillId="0" borderId="0" xfId="0" applyFont="1" applyFill="1" applyAlignment="1">
      <alignment/>
    </xf>
    <xf numFmtId="164" fontId="7" fillId="0" borderId="1" xfId="0" applyFont="1" applyFill="1" applyBorder="1" applyAlignment="1">
      <alignment wrapText="1"/>
    </xf>
    <xf numFmtId="165" fontId="7" fillId="0" borderId="1" xfId="0" applyNumberFormat="1" applyFont="1" applyFill="1" applyBorder="1" applyAlignment="1">
      <alignment horizontal="left" vertical="center"/>
    </xf>
    <xf numFmtId="164" fontId="7" fillId="0" borderId="1" xfId="0" applyFont="1" applyFill="1" applyBorder="1" applyAlignment="1">
      <alignment horizontal="left" vertical="center"/>
    </xf>
    <xf numFmtId="168" fontId="7" fillId="0" borderId="1" xfId="0" applyNumberFormat="1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left" vertical="center"/>
    </xf>
    <xf numFmtId="164" fontId="4" fillId="0" borderId="1" xfId="0" applyFont="1" applyFill="1" applyBorder="1" applyAlignment="1">
      <alignment horizontal="left" vertical="center"/>
    </xf>
    <xf numFmtId="168" fontId="4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wrapText="1"/>
    </xf>
    <xf numFmtId="165" fontId="5" fillId="0" borderId="1" xfId="0" applyNumberFormat="1" applyFont="1" applyFill="1" applyBorder="1" applyAlignment="1">
      <alignment horizontal="left" vertical="center"/>
    </xf>
    <xf numFmtId="164" fontId="5" fillId="0" borderId="1" xfId="0" applyFont="1" applyFill="1" applyBorder="1" applyAlignment="1">
      <alignment horizontal="left" vertical="center"/>
    </xf>
    <xf numFmtId="168" fontId="5" fillId="0" borderId="1" xfId="0" applyNumberFormat="1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wrapText="1"/>
    </xf>
    <xf numFmtId="165" fontId="8" fillId="0" borderId="1" xfId="0" applyNumberFormat="1" applyFont="1" applyFill="1" applyBorder="1" applyAlignment="1">
      <alignment horizontal="left" vertical="center"/>
    </xf>
    <xf numFmtId="164" fontId="8" fillId="0" borderId="1" xfId="0" applyFont="1" applyFill="1" applyBorder="1" applyAlignment="1">
      <alignment horizontal="left" vertical="center"/>
    </xf>
    <xf numFmtId="168" fontId="8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left" vertical="center"/>
    </xf>
    <xf numFmtId="164" fontId="2" fillId="0" borderId="1" xfId="0" applyFont="1" applyFill="1" applyBorder="1" applyAlignment="1">
      <alignment horizontal="left" vertical="center"/>
    </xf>
    <xf numFmtId="168" fontId="2" fillId="0" borderId="1" xfId="0" applyNumberFormat="1" applyFont="1" applyFill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 vertical="center"/>
    </xf>
    <xf numFmtId="164" fontId="2" fillId="2" borderId="0" xfId="0" applyFont="1" applyFill="1" applyAlignment="1">
      <alignment/>
    </xf>
    <xf numFmtId="169" fontId="5" fillId="0" borderId="1" xfId="0" applyNumberFormat="1" applyFont="1" applyFill="1" applyBorder="1" applyAlignment="1">
      <alignment horizontal="left" vertical="center"/>
    </xf>
    <xf numFmtId="169" fontId="8" fillId="0" borderId="1" xfId="0" applyNumberFormat="1" applyFont="1" applyFill="1" applyBorder="1" applyAlignment="1">
      <alignment horizontal="left" vertical="center"/>
    </xf>
    <xf numFmtId="169" fontId="2" fillId="0" borderId="1" xfId="0" applyNumberFormat="1" applyFont="1" applyFill="1" applyBorder="1" applyAlignment="1">
      <alignment horizontal="left" vertical="center"/>
    </xf>
    <xf numFmtId="164" fontId="5" fillId="2" borderId="1" xfId="0" applyFont="1" applyFill="1" applyBorder="1" applyAlignment="1">
      <alignment wrapText="1"/>
    </xf>
    <xf numFmtId="164" fontId="8" fillId="2" borderId="1" xfId="0" applyFont="1" applyFill="1" applyBorder="1" applyAlignment="1">
      <alignment wrapText="1"/>
    </xf>
    <xf numFmtId="168" fontId="9" fillId="0" borderId="1" xfId="0" applyNumberFormat="1" applyFont="1" applyFill="1" applyBorder="1" applyAlignment="1">
      <alignment horizontal="center" vertical="center"/>
    </xf>
    <xf numFmtId="168" fontId="10" fillId="0" borderId="1" xfId="0" applyNumberFormat="1" applyFont="1" applyFill="1" applyBorder="1" applyAlignment="1">
      <alignment horizontal="center" vertical="center"/>
    </xf>
    <xf numFmtId="164" fontId="9" fillId="0" borderId="1" xfId="0" applyFont="1" applyFill="1" applyBorder="1" applyAlignment="1">
      <alignment wrapText="1"/>
    </xf>
    <xf numFmtId="164" fontId="11" fillId="2" borderId="0" xfId="0" applyFont="1" applyFill="1" applyAlignment="1">
      <alignment/>
    </xf>
    <xf numFmtId="165" fontId="9" fillId="0" borderId="1" xfId="0" applyNumberFormat="1" applyFont="1" applyFill="1" applyBorder="1" applyAlignment="1">
      <alignment horizontal="left" vertical="center"/>
    </xf>
    <xf numFmtId="164" fontId="9" fillId="0" borderId="1" xfId="0" applyFont="1" applyFill="1" applyBorder="1" applyAlignment="1">
      <alignment horizontal="left" vertical="center"/>
    </xf>
    <xf numFmtId="164" fontId="4" fillId="0" borderId="1" xfId="0" applyFont="1" applyBorder="1" applyAlignment="1">
      <alignment wrapText="1"/>
    </xf>
    <xf numFmtId="164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left" vertical="center" wrapText="1"/>
    </xf>
    <xf numFmtId="168" fontId="12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77"/>
  <sheetViews>
    <sheetView tabSelected="1" zoomScale="142" zoomScaleNormal="142" workbookViewId="0" topLeftCell="B1">
      <selection activeCell="B10" sqref="B10"/>
    </sheetView>
  </sheetViews>
  <sheetFormatPr defaultColWidth="9.00390625" defaultRowHeight="12.75"/>
  <cols>
    <col min="1" max="1" width="1.75390625" style="1" customWidth="1"/>
    <col min="2" max="2" width="72.25390625" style="1" customWidth="1"/>
    <col min="3" max="3" width="4.00390625" style="1" customWidth="1"/>
    <col min="4" max="5" width="3.00390625" style="1" customWidth="1"/>
    <col min="6" max="6" width="12.125" style="2" customWidth="1"/>
    <col min="7" max="7" width="3.75390625" style="1" customWidth="1"/>
    <col min="8" max="8" width="9.125" style="3" customWidth="1"/>
    <col min="9" max="16384" width="8.75390625" style="1" customWidth="1"/>
  </cols>
  <sheetData>
    <row r="1" spans="3:8" ht="12.75" customHeight="1">
      <c r="C1" s="4"/>
      <c r="D1" s="5" t="s">
        <v>0</v>
      </c>
      <c r="E1" s="5"/>
      <c r="F1" s="5"/>
      <c r="G1" s="5"/>
      <c r="H1" s="5"/>
    </row>
    <row r="2" spans="4:8" ht="21.75" customHeight="1">
      <c r="D2" s="6" t="s">
        <v>1</v>
      </c>
      <c r="E2" s="6"/>
      <c r="F2" s="6"/>
      <c r="G2" s="6"/>
      <c r="H2" s="6"/>
    </row>
    <row r="3" spans="3:8" ht="12.75" customHeight="1">
      <c r="C3" s="6" t="s">
        <v>2</v>
      </c>
      <c r="D3" s="6"/>
      <c r="E3" s="6"/>
      <c r="F3" s="6"/>
      <c r="G3" s="6"/>
      <c r="H3" s="6"/>
    </row>
    <row r="4" spans="3:8" ht="12.75" customHeight="1">
      <c r="C4" s="6" t="s">
        <v>3</v>
      </c>
      <c r="D4" s="6"/>
      <c r="E4" s="6"/>
      <c r="F4" s="6"/>
      <c r="G4" s="6"/>
      <c r="H4" s="6"/>
    </row>
    <row r="5" spans="3:8" ht="12.75" customHeight="1">
      <c r="C5" s="6" t="s">
        <v>4</v>
      </c>
      <c r="D5" s="6"/>
      <c r="E5" s="6"/>
      <c r="F5" s="6"/>
      <c r="G5" s="6"/>
      <c r="H5" s="6"/>
    </row>
    <row r="6" spans="4:8" ht="10.5" customHeight="1">
      <c r="D6" s="7" t="s">
        <v>5</v>
      </c>
      <c r="E6" s="7"/>
      <c r="F6" s="7"/>
      <c r="G6" s="7"/>
      <c r="H6" s="7"/>
    </row>
    <row r="7" spans="6:8" ht="35.25" customHeight="1">
      <c r="F7" s="8" t="s">
        <v>6</v>
      </c>
      <c r="G7" s="8"/>
      <c r="H7" s="8"/>
    </row>
    <row r="8" spans="2:8" ht="30.75" customHeight="1">
      <c r="B8" s="9" t="s">
        <v>7</v>
      </c>
      <c r="C8" s="9"/>
      <c r="D8" s="9"/>
      <c r="E8" s="9"/>
      <c r="F8" s="9"/>
      <c r="G8" s="9"/>
      <c r="H8" s="9"/>
    </row>
    <row r="9" ht="6.75" customHeight="1">
      <c r="H9" s="10"/>
    </row>
    <row r="10" spans="2:8" ht="22.5" customHeight="1">
      <c r="B10" s="11" t="s">
        <v>8</v>
      </c>
      <c r="C10" s="12" t="s">
        <v>9</v>
      </c>
      <c r="D10" s="13" t="s">
        <v>10</v>
      </c>
      <c r="E10" s="13" t="s">
        <v>11</v>
      </c>
      <c r="F10" s="14" t="s">
        <v>12</v>
      </c>
      <c r="G10" s="13" t="s">
        <v>13</v>
      </c>
      <c r="H10" s="15" t="s">
        <v>14</v>
      </c>
    </row>
    <row r="11" spans="2:11" ht="46.5" customHeight="1">
      <c r="B11" s="11"/>
      <c r="C11" s="12"/>
      <c r="D11" s="13"/>
      <c r="E11" s="13"/>
      <c r="F11" s="14"/>
      <c r="G11" s="13"/>
      <c r="H11" s="15"/>
      <c r="K11" s="1" t="s">
        <v>15</v>
      </c>
    </row>
    <row r="12" spans="2:8" s="16" customFormat="1" ht="10.5">
      <c r="B12" s="17" t="s">
        <v>16</v>
      </c>
      <c r="C12" s="17" t="s">
        <v>17</v>
      </c>
      <c r="D12" s="17" t="s">
        <v>18</v>
      </c>
      <c r="E12" s="17" t="s">
        <v>19</v>
      </c>
      <c r="F12" s="18" t="s">
        <v>20</v>
      </c>
      <c r="G12" s="17" t="s">
        <v>21</v>
      </c>
      <c r="H12" s="18" t="s">
        <v>22</v>
      </c>
    </row>
    <row r="13" spans="2:12" s="19" customFormat="1" ht="15">
      <c r="B13" s="20" t="s">
        <v>23</v>
      </c>
      <c r="C13" s="21" t="s">
        <v>24</v>
      </c>
      <c r="D13" s="22"/>
      <c r="E13" s="22"/>
      <c r="F13" s="21"/>
      <c r="G13" s="22"/>
      <c r="H13" s="23">
        <f>H77</f>
        <v>5814.42609</v>
      </c>
      <c r="L13" s="19" t="s">
        <v>15</v>
      </c>
    </row>
    <row r="14" spans="2:8" s="19" customFormat="1" ht="12.75">
      <c r="B14" s="24" t="s">
        <v>25</v>
      </c>
      <c r="C14" s="25" t="s">
        <v>24</v>
      </c>
      <c r="D14" s="26" t="s">
        <v>26</v>
      </c>
      <c r="E14" s="26" t="s">
        <v>27</v>
      </c>
      <c r="F14" s="25" t="s">
        <v>28</v>
      </c>
      <c r="G14" s="26" t="s">
        <v>29</v>
      </c>
      <c r="H14" s="27">
        <f>H15+H20+H33+H30</f>
        <v>1732.9437</v>
      </c>
    </row>
    <row r="15" spans="2:11" s="19" customFormat="1" ht="24">
      <c r="B15" s="28" t="s">
        <v>30</v>
      </c>
      <c r="C15" s="29" t="s">
        <v>24</v>
      </c>
      <c r="D15" s="30" t="s">
        <v>26</v>
      </c>
      <c r="E15" s="30" t="s">
        <v>31</v>
      </c>
      <c r="F15" s="29" t="s">
        <v>28</v>
      </c>
      <c r="G15" s="30" t="s">
        <v>29</v>
      </c>
      <c r="H15" s="31">
        <f>H16+H18</f>
        <v>815.76894</v>
      </c>
      <c r="K15" s="19" t="s">
        <v>15</v>
      </c>
    </row>
    <row r="16" spans="2:8" s="19" customFormat="1" ht="12">
      <c r="B16" s="32" t="s">
        <v>32</v>
      </c>
      <c r="C16" s="33" t="s">
        <v>24</v>
      </c>
      <c r="D16" s="34" t="s">
        <v>26</v>
      </c>
      <c r="E16" s="34" t="s">
        <v>31</v>
      </c>
      <c r="F16" s="33" t="s">
        <v>33</v>
      </c>
      <c r="G16" s="34" t="s">
        <v>29</v>
      </c>
      <c r="H16" s="35">
        <f>H17</f>
        <v>757.00292</v>
      </c>
    </row>
    <row r="17" spans="2:14" s="19" customFormat="1" ht="11.25">
      <c r="B17" s="36" t="s">
        <v>34</v>
      </c>
      <c r="C17" s="37" t="s">
        <v>24</v>
      </c>
      <c r="D17" s="38" t="s">
        <v>26</v>
      </c>
      <c r="E17" s="38" t="s">
        <v>31</v>
      </c>
      <c r="F17" s="37" t="s">
        <v>33</v>
      </c>
      <c r="G17" s="38">
        <v>120</v>
      </c>
      <c r="H17" s="39">
        <v>757.00292</v>
      </c>
      <c r="N17" s="19" t="s">
        <v>15</v>
      </c>
    </row>
    <row r="18" spans="2:8" s="19" customFormat="1" ht="22.5" customHeight="1">
      <c r="B18" s="36" t="s">
        <v>35</v>
      </c>
      <c r="C18" s="33" t="s">
        <v>24</v>
      </c>
      <c r="D18" s="34" t="s">
        <v>26</v>
      </c>
      <c r="E18" s="34" t="s">
        <v>31</v>
      </c>
      <c r="F18" s="33" t="s">
        <v>36</v>
      </c>
      <c r="G18" s="34" t="s">
        <v>29</v>
      </c>
      <c r="H18" s="35">
        <f>H19</f>
        <v>58.76602</v>
      </c>
    </row>
    <row r="19" spans="2:8" s="19" customFormat="1" ht="11.25">
      <c r="B19" s="36" t="s">
        <v>34</v>
      </c>
      <c r="C19" s="37" t="s">
        <v>24</v>
      </c>
      <c r="D19" s="38" t="s">
        <v>26</v>
      </c>
      <c r="E19" s="38" t="s">
        <v>31</v>
      </c>
      <c r="F19" s="37" t="s">
        <v>36</v>
      </c>
      <c r="G19" s="38">
        <v>120</v>
      </c>
      <c r="H19" s="39">
        <v>58.76602</v>
      </c>
    </row>
    <row r="20" spans="2:8" s="19" customFormat="1" ht="24.75" customHeight="1">
      <c r="B20" s="28" t="s">
        <v>37</v>
      </c>
      <c r="C20" s="29" t="s">
        <v>24</v>
      </c>
      <c r="D20" s="30" t="s">
        <v>26</v>
      </c>
      <c r="E20" s="30" t="s">
        <v>38</v>
      </c>
      <c r="F20" s="29" t="s">
        <v>28</v>
      </c>
      <c r="G20" s="30" t="s">
        <v>29</v>
      </c>
      <c r="H20" s="31">
        <f>H24+H28+H21</f>
        <v>727.1282600000001</v>
      </c>
    </row>
    <row r="21" spans="2:8" s="19" customFormat="1" ht="12">
      <c r="B21" s="32" t="s">
        <v>39</v>
      </c>
      <c r="C21" s="33" t="s">
        <v>24</v>
      </c>
      <c r="D21" s="34" t="s">
        <v>26</v>
      </c>
      <c r="E21" s="34" t="s">
        <v>38</v>
      </c>
      <c r="F21" s="33" t="s">
        <v>40</v>
      </c>
      <c r="G21" s="34" t="s">
        <v>29</v>
      </c>
      <c r="H21" s="35">
        <f>H22+H23</f>
        <v>114.08825999999999</v>
      </c>
    </row>
    <row r="22" spans="2:8" s="19" customFormat="1" ht="11.25">
      <c r="B22" s="36" t="s">
        <v>34</v>
      </c>
      <c r="C22" s="37" t="s">
        <v>24</v>
      </c>
      <c r="D22" s="38" t="s">
        <v>26</v>
      </c>
      <c r="E22" s="38" t="s">
        <v>38</v>
      </c>
      <c r="F22" s="37" t="s">
        <v>40</v>
      </c>
      <c r="G22" s="38">
        <v>120</v>
      </c>
      <c r="H22" s="40">
        <v>111.98826</v>
      </c>
    </row>
    <row r="23" spans="2:8" s="19" customFormat="1" ht="12" customHeight="1">
      <c r="B23" s="36" t="s">
        <v>41</v>
      </c>
      <c r="C23" s="37" t="s">
        <v>24</v>
      </c>
      <c r="D23" s="38" t="s">
        <v>26</v>
      </c>
      <c r="E23" s="38" t="s">
        <v>38</v>
      </c>
      <c r="F23" s="37" t="s">
        <v>40</v>
      </c>
      <c r="G23" s="38">
        <v>240</v>
      </c>
      <c r="H23" s="40">
        <v>2.1</v>
      </c>
    </row>
    <row r="24" spans="2:8" s="19" customFormat="1" ht="12">
      <c r="B24" s="32" t="s">
        <v>42</v>
      </c>
      <c r="C24" s="33" t="s">
        <v>24</v>
      </c>
      <c r="D24" s="34" t="s">
        <v>26</v>
      </c>
      <c r="E24" s="34" t="s">
        <v>38</v>
      </c>
      <c r="F24" s="33" t="s">
        <v>43</v>
      </c>
      <c r="G24" s="34" t="s">
        <v>29</v>
      </c>
      <c r="H24" s="35">
        <f>H25+H26+H27</f>
        <v>611.0400000000001</v>
      </c>
    </row>
    <row r="25" spans="2:9" s="19" customFormat="1" ht="11.25">
      <c r="B25" s="36" t="s">
        <v>34</v>
      </c>
      <c r="C25" s="37" t="s">
        <v>24</v>
      </c>
      <c r="D25" s="38" t="s">
        <v>26</v>
      </c>
      <c r="E25" s="38" t="s">
        <v>38</v>
      </c>
      <c r="F25" s="37" t="s">
        <v>43</v>
      </c>
      <c r="G25" s="38">
        <v>120</v>
      </c>
      <c r="H25" s="39">
        <v>444.04</v>
      </c>
      <c r="I25" s="41"/>
    </row>
    <row r="26" spans="2:8" s="19" customFormat="1" ht="12" customHeight="1">
      <c r="B26" s="36" t="s">
        <v>41</v>
      </c>
      <c r="C26" s="37" t="s">
        <v>24</v>
      </c>
      <c r="D26" s="38" t="s">
        <v>26</v>
      </c>
      <c r="E26" s="38" t="s">
        <v>38</v>
      </c>
      <c r="F26" s="37" t="s">
        <v>43</v>
      </c>
      <c r="G26" s="38">
        <v>240</v>
      </c>
      <c r="H26" s="39">
        <v>166.93</v>
      </c>
    </row>
    <row r="27" spans="2:8" s="19" customFormat="1" ht="11.25">
      <c r="B27" s="36" t="s">
        <v>44</v>
      </c>
      <c r="C27" s="37" t="s">
        <v>24</v>
      </c>
      <c r="D27" s="38" t="s">
        <v>26</v>
      </c>
      <c r="E27" s="38" t="s">
        <v>38</v>
      </c>
      <c r="F27" s="37" t="s">
        <v>43</v>
      </c>
      <c r="G27" s="38">
        <v>850</v>
      </c>
      <c r="H27" s="39">
        <v>0.07</v>
      </c>
    </row>
    <row r="28" spans="2:14" s="19" customFormat="1" ht="33" customHeight="1">
      <c r="B28" s="32" t="s">
        <v>45</v>
      </c>
      <c r="C28" s="33" t="s">
        <v>24</v>
      </c>
      <c r="D28" s="34" t="s">
        <v>26</v>
      </c>
      <c r="E28" s="34" t="s">
        <v>38</v>
      </c>
      <c r="F28" s="33" t="s">
        <v>46</v>
      </c>
      <c r="G28" s="34" t="s">
        <v>29</v>
      </c>
      <c r="H28" s="35">
        <v>2</v>
      </c>
      <c r="N28" s="19" t="s">
        <v>15</v>
      </c>
    </row>
    <row r="29" spans="2:12" s="19" customFormat="1" ht="11.25" customHeight="1">
      <c r="B29" s="36" t="s">
        <v>41</v>
      </c>
      <c r="C29" s="37" t="s">
        <v>24</v>
      </c>
      <c r="D29" s="38" t="s">
        <v>26</v>
      </c>
      <c r="E29" s="38" t="s">
        <v>38</v>
      </c>
      <c r="F29" s="37" t="s">
        <v>46</v>
      </c>
      <c r="G29" s="38">
        <v>240</v>
      </c>
      <c r="H29" s="39">
        <v>2</v>
      </c>
      <c r="J29" s="19" t="s">
        <v>15</v>
      </c>
      <c r="L29" s="19" t="s">
        <v>15</v>
      </c>
    </row>
    <row r="30" spans="2:8" s="19" customFormat="1" ht="11.25" customHeight="1">
      <c r="B30" s="28" t="s">
        <v>47</v>
      </c>
      <c r="C30" s="29" t="s">
        <v>24</v>
      </c>
      <c r="D30" s="30" t="s">
        <v>26</v>
      </c>
      <c r="E30" s="42">
        <v>7</v>
      </c>
      <c r="F30" s="29" t="s">
        <v>28</v>
      </c>
      <c r="G30" s="30" t="s">
        <v>29</v>
      </c>
      <c r="H30" s="31">
        <f aca="true" t="shared" si="0" ref="H30:H31">H31</f>
        <v>115.0465</v>
      </c>
    </row>
    <row r="31" spans="2:8" s="19" customFormat="1" ht="11.25" customHeight="1">
      <c r="B31" s="32" t="s">
        <v>48</v>
      </c>
      <c r="C31" s="33" t="s">
        <v>24</v>
      </c>
      <c r="D31" s="34" t="s">
        <v>26</v>
      </c>
      <c r="E31" s="43">
        <v>7</v>
      </c>
      <c r="F31" s="33" t="s">
        <v>49</v>
      </c>
      <c r="G31" s="34" t="s">
        <v>29</v>
      </c>
      <c r="H31" s="35">
        <f t="shared" si="0"/>
        <v>115.0465</v>
      </c>
    </row>
    <row r="32" spans="2:9" s="19" customFormat="1" ht="12.75" customHeight="1">
      <c r="B32" s="36" t="s">
        <v>50</v>
      </c>
      <c r="C32" s="37" t="s">
        <v>24</v>
      </c>
      <c r="D32" s="38" t="s">
        <v>26</v>
      </c>
      <c r="E32" s="44">
        <v>7</v>
      </c>
      <c r="F32" s="37" t="s">
        <v>49</v>
      </c>
      <c r="G32" s="38">
        <v>880</v>
      </c>
      <c r="H32" s="39">
        <v>115.0465</v>
      </c>
      <c r="I32" s="41"/>
    </row>
    <row r="33" spans="2:9" s="19" customFormat="1" ht="12">
      <c r="B33" s="45" t="s">
        <v>51</v>
      </c>
      <c r="C33" s="29" t="s">
        <v>24</v>
      </c>
      <c r="D33" s="30" t="s">
        <v>26</v>
      </c>
      <c r="E33" s="42">
        <v>13</v>
      </c>
      <c r="F33" s="29" t="s">
        <v>28</v>
      </c>
      <c r="G33" s="30" t="s">
        <v>29</v>
      </c>
      <c r="H33" s="31">
        <f aca="true" t="shared" si="1" ref="H33:H34">H34</f>
        <v>75</v>
      </c>
      <c r="I33" s="41"/>
    </row>
    <row r="34" spans="2:9" s="19" customFormat="1" ht="14.25" customHeight="1">
      <c r="B34" s="46" t="s">
        <v>52</v>
      </c>
      <c r="C34" s="33" t="s">
        <v>24</v>
      </c>
      <c r="D34" s="34" t="s">
        <v>26</v>
      </c>
      <c r="E34" s="43">
        <v>13</v>
      </c>
      <c r="F34" s="33" t="s">
        <v>53</v>
      </c>
      <c r="G34" s="34" t="s">
        <v>29</v>
      </c>
      <c r="H34" s="47">
        <f t="shared" si="1"/>
        <v>75</v>
      </c>
      <c r="I34" s="41"/>
    </row>
    <row r="35" spans="2:8" s="19" customFormat="1" ht="11.25">
      <c r="B35" s="36" t="s">
        <v>34</v>
      </c>
      <c r="C35" s="37" t="s">
        <v>24</v>
      </c>
      <c r="D35" s="38" t="s">
        <v>26</v>
      </c>
      <c r="E35" s="44">
        <v>13</v>
      </c>
      <c r="F35" s="37" t="s">
        <v>53</v>
      </c>
      <c r="G35" s="38">
        <v>120</v>
      </c>
      <c r="H35" s="39">
        <v>75</v>
      </c>
    </row>
    <row r="36" spans="2:8" s="19" customFormat="1" ht="14.25" customHeight="1">
      <c r="B36" s="24" t="s">
        <v>54</v>
      </c>
      <c r="C36" s="25" t="s">
        <v>24</v>
      </c>
      <c r="D36" s="26" t="s">
        <v>31</v>
      </c>
      <c r="E36" s="26" t="s">
        <v>27</v>
      </c>
      <c r="F36" s="25" t="s">
        <v>28</v>
      </c>
      <c r="G36" s="26" t="s">
        <v>29</v>
      </c>
      <c r="H36" s="48">
        <f aca="true" t="shared" si="2" ref="H36:H37">H37</f>
        <v>159.39999999999998</v>
      </c>
    </row>
    <row r="37" spans="2:9" s="19" customFormat="1" ht="12">
      <c r="B37" s="28" t="s">
        <v>55</v>
      </c>
      <c r="C37" s="29" t="s">
        <v>24</v>
      </c>
      <c r="D37" s="30" t="s">
        <v>31</v>
      </c>
      <c r="E37" s="30" t="s">
        <v>56</v>
      </c>
      <c r="F37" s="29" t="s">
        <v>28</v>
      </c>
      <c r="G37" s="30" t="s">
        <v>29</v>
      </c>
      <c r="H37" s="31">
        <f t="shared" si="2"/>
        <v>159.39999999999998</v>
      </c>
      <c r="I37" s="41"/>
    </row>
    <row r="38" spans="2:9" s="19" customFormat="1" ht="24">
      <c r="B38" s="32" t="s">
        <v>57</v>
      </c>
      <c r="C38" s="33" t="s">
        <v>24</v>
      </c>
      <c r="D38" s="34" t="s">
        <v>31</v>
      </c>
      <c r="E38" s="34" t="s">
        <v>56</v>
      </c>
      <c r="F38" s="33" t="s">
        <v>58</v>
      </c>
      <c r="G38" s="34" t="s">
        <v>29</v>
      </c>
      <c r="H38" s="47">
        <f>H39+H40</f>
        <v>159.39999999999998</v>
      </c>
      <c r="I38" s="41"/>
    </row>
    <row r="39" spans="2:9" s="19" customFormat="1" ht="11.25">
      <c r="B39" s="36" t="s">
        <v>34</v>
      </c>
      <c r="C39" s="37" t="s">
        <v>24</v>
      </c>
      <c r="D39" s="38" t="s">
        <v>31</v>
      </c>
      <c r="E39" s="38" t="s">
        <v>56</v>
      </c>
      <c r="F39" s="37" t="s">
        <v>58</v>
      </c>
      <c r="G39" s="38">
        <v>120</v>
      </c>
      <c r="H39" s="39">
        <v>151.2</v>
      </c>
      <c r="I39" s="41"/>
    </row>
    <row r="40" spans="2:9" s="19" customFormat="1" ht="14.25" customHeight="1">
      <c r="B40" s="36" t="s">
        <v>41</v>
      </c>
      <c r="C40" s="37" t="s">
        <v>24</v>
      </c>
      <c r="D40" s="38" t="s">
        <v>31</v>
      </c>
      <c r="E40" s="38" t="s">
        <v>56</v>
      </c>
      <c r="F40" s="37" t="s">
        <v>58</v>
      </c>
      <c r="G40" s="38">
        <v>240</v>
      </c>
      <c r="H40" s="39">
        <v>8.2</v>
      </c>
      <c r="I40" s="41"/>
    </row>
    <row r="41" spans="2:9" s="19" customFormat="1" ht="25.5">
      <c r="B41" s="24" t="s">
        <v>59</v>
      </c>
      <c r="C41" s="25" t="s">
        <v>24</v>
      </c>
      <c r="D41" s="25" t="s">
        <v>56</v>
      </c>
      <c r="E41" s="26" t="s">
        <v>27</v>
      </c>
      <c r="F41" s="25" t="s">
        <v>28</v>
      </c>
      <c r="G41" s="26" t="s">
        <v>29</v>
      </c>
      <c r="H41" s="27">
        <f aca="true" t="shared" si="3" ref="H41:H43">H42</f>
        <v>15.85</v>
      </c>
      <c r="I41" s="41"/>
    </row>
    <row r="42" spans="2:9" s="19" customFormat="1" ht="11.25" customHeight="1">
      <c r="B42" s="36" t="s">
        <v>60</v>
      </c>
      <c r="C42" s="29" t="s">
        <v>24</v>
      </c>
      <c r="D42" s="29" t="s">
        <v>56</v>
      </c>
      <c r="E42" s="29" t="s">
        <v>61</v>
      </c>
      <c r="F42" s="29" t="s">
        <v>28</v>
      </c>
      <c r="G42" s="30" t="s">
        <v>29</v>
      </c>
      <c r="H42" s="31">
        <f t="shared" si="3"/>
        <v>15.85</v>
      </c>
      <c r="I42" s="41"/>
    </row>
    <row r="43" spans="2:9" s="19" customFormat="1" ht="12">
      <c r="B43" s="49" t="s">
        <v>62</v>
      </c>
      <c r="C43" s="33" t="s">
        <v>24</v>
      </c>
      <c r="D43" s="33" t="s">
        <v>56</v>
      </c>
      <c r="E43" s="33" t="s">
        <v>61</v>
      </c>
      <c r="F43" s="33" t="s">
        <v>63</v>
      </c>
      <c r="G43" s="33" t="s">
        <v>29</v>
      </c>
      <c r="H43" s="35">
        <f t="shared" si="3"/>
        <v>15.85</v>
      </c>
      <c r="I43" s="41"/>
    </row>
    <row r="44" spans="2:9" s="19" customFormat="1" ht="12.75" customHeight="1">
      <c r="B44" s="36" t="s">
        <v>41</v>
      </c>
      <c r="C44" s="37" t="s">
        <v>24</v>
      </c>
      <c r="D44" s="37" t="s">
        <v>56</v>
      </c>
      <c r="E44" s="37" t="s">
        <v>61</v>
      </c>
      <c r="F44" s="37" t="s">
        <v>64</v>
      </c>
      <c r="G44" s="38">
        <v>240</v>
      </c>
      <c r="H44" s="39">
        <v>15.85</v>
      </c>
      <c r="I44" s="41"/>
    </row>
    <row r="45" spans="2:9" s="19" customFormat="1" ht="15.75" customHeight="1">
      <c r="B45" s="24" t="s">
        <v>65</v>
      </c>
      <c r="C45" s="25" t="s">
        <v>24</v>
      </c>
      <c r="D45" s="26" t="s">
        <v>38</v>
      </c>
      <c r="E45" s="26" t="s">
        <v>27</v>
      </c>
      <c r="F45" s="25" t="s">
        <v>28</v>
      </c>
      <c r="G45" s="26" t="s">
        <v>29</v>
      </c>
      <c r="H45" s="48">
        <f>H46</f>
        <v>1651.97</v>
      </c>
      <c r="I45" s="41"/>
    </row>
    <row r="46" spans="2:9" s="19" customFormat="1" ht="12">
      <c r="B46" s="28" t="s">
        <v>66</v>
      </c>
      <c r="C46" s="29" t="s">
        <v>24</v>
      </c>
      <c r="D46" s="30" t="s">
        <v>38</v>
      </c>
      <c r="E46" s="29" t="s">
        <v>67</v>
      </c>
      <c r="F46" s="29" t="s">
        <v>28</v>
      </c>
      <c r="G46" s="30" t="s">
        <v>29</v>
      </c>
      <c r="H46" s="31">
        <f>H47+H49</f>
        <v>1651.97</v>
      </c>
      <c r="I46" s="41"/>
    </row>
    <row r="47" spans="2:9" s="19" customFormat="1" ht="12">
      <c r="B47" s="32" t="s">
        <v>68</v>
      </c>
      <c r="C47" s="33" t="s">
        <v>24</v>
      </c>
      <c r="D47" s="34" t="s">
        <v>38</v>
      </c>
      <c r="E47" s="33" t="s">
        <v>67</v>
      </c>
      <c r="F47" s="33" t="s">
        <v>69</v>
      </c>
      <c r="G47" s="34" t="s">
        <v>29</v>
      </c>
      <c r="H47" s="35">
        <f>H48</f>
        <v>327.97</v>
      </c>
      <c r="I47" s="41"/>
    </row>
    <row r="48" spans="2:9" s="19" customFormat="1" ht="12" customHeight="1">
      <c r="B48" s="36" t="s">
        <v>41</v>
      </c>
      <c r="C48" s="37" t="s">
        <v>24</v>
      </c>
      <c r="D48" s="38" t="s">
        <v>38</v>
      </c>
      <c r="E48" s="37" t="s">
        <v>67</v>
      </c>
      <c r="F48" s="37" t="s">
        <v>69</v>
      </c>
      <c r="G48" s="38">
        <v>240</v>
      </c>
      <c r="H48" s="39">
        <v>327.97</v>
      </c>
      <c r="I48" s="41"/>
    </row>
    <row r="49" spans="2:9" s="19" customFormat="1" ht="21" customHeight="1">
      <c r="B49" s="32" t="s">
        <v>70</v>
      </c>
      <c r="C49" s="33" t="s">
        <v>24</v>
      </c>
      <c r="D49" s="34" t="s">
        <v>38</v>
      </c>
      <c r="E49" s="33" t="s">
        <v>67</v>
      </c>
      <c r="F49" s="33" t="s">
        <v>71</v>
      </c>
      <c r="G49" s="34" t="s">
        <v>29</v>
      </c>
      <c r="H49" s="35">
        <f>H50</f>
        <v>1324</v>
      </c>
      <c r="I49" s="41"/>
    </row>
    <row r="50" spans="2:9" s="19" customFormat="1" ht="13.5" customHeight="1">
      <c r="B50" s="36" t="s">
        <v>41</v>
      </c>
      <c r="C50" s="37" t="s">
        <v>24</v>
      </c>
      <c r="D50" s="38" t="s">
        <v>38</v>
      </c>
      <c r="E50" s="37" t="s">
        <v>67</v>
      </c>
      <c r="F50" s="37" t="s">
        <v>71</v>
      </c>
      <c r="G50" s="38">
        <v>240</v>
      </c>
      <c r="H50" s="39">
        <v>1324</v>
      </c>
      <c r="I50" s="41"/>
    </row>
    <row r="51" spans="2:9" s="19" customFormat="1" ht="12" customHeight="1">
      <c r="B51" s="24" t="s">
        <v>72</v>
      </c>
      <c r="C51" s="25" t="s">
        <v>24</v>
      </c>
      <c r="D51" s="26" t="s">
        <v>73</v>
      </c>
      <c r="E51" s="26" t="s">
        <v>27</v>
      </c>
      <c r="F51" s="25" t="s">
        <v>28</v>
      </c>
      <c r="G51" s="26" t="s">
        <v>29</v>
      </c>
      <c r="H51" s="48">
        <f>H52+H55</f>
        <v>59.35478</v>
      </c>
      <c r="I51" s="41"/>
    </row>
    <row r="52" spans="2:9" s="19" customFormat="1" ht="12.75" customHeight="1">
      <c r="B52" s="28" t="s">
        <v>74</v>
      </c>
      <c r="C52" s="29" t="s">
        <v>24</v>
      </c>
      <c r="D52" s="30" t="s">
        <v>73</v>
      </c>
      <c r="E52" s="30" t="s">
        <v>26</v>
      </c>
      <c r="F52" s="29" t="s">
        <v>28</v>
      </c>
      <c r="G52" s="30" t="s">
        <v>29</v>
      </c>
      <c r="H52" s="31">
        <f aca="true" t="shared" si="4" ref="H52:H53">H53</f>
        <v>4.78478</v>
      </c>
      <c r="I52" s="41"/>
    </row>
    <row r="53" spans="2:9" s="19" customFormat="1" ht="12" customHeight="1">
      <c r="B53" s="32" t="s">
        <v>75</v>
      </c>
      <c r="C53" s="33" t="s">
        <v>24</v>
      </c>
      <c r="D53" s="34" t="s">
        <v>73</v>
      </c>
      <c r="E53" s="34" t="s">
        <v>26</v>
      </c>
      <c r="F53" s="33" t="s">
        <v>76</v>
      </c>
      <c r="G53" s="34" t="s">
        <v>29</v>
      </c>
      <c r="H53" s="35">
        <f t="shared" si="4"/>
        <v>4.78478</v>
      </c>
      <c r="I53" s="41"/>
    </row>
    <row r="54" spans="2:8" s="19" customFormat="1" ht="11.25">
      <c r="B54" s="36" t="s">
        <v>44</v>
      </c>
      <c r="C54" s="37" t="s">
        <v>24</v>
      </c>
      <c r="D54" s="38" t="s">
        <v>73</v>
      </c>
      <c r="E54" s="38" t="s">
        <v>26</v>
      </c>
      <c r="F54" s="37" t="s">
        <v>76</v>
      </c>
      <c r="G54" s="38">
        <v>240</v>
      </c>
      <c r="H54" s="39">
        <v>4.78478</v>
      </c>
    </row>
    <row r="55" spans="2:15" s="19" customFormat="1" ht="14.25" customHeight="1">
      <c r="B55" s="28" t="s">
        <v>77</v>
      </c>
      <c r="C55" s="29" t="s">
        <v>24</v>
      </c>
      <c r="D55" s="30" t="s">
        <v>73</v>
      </c>
      <c r="E55" s="29" t="s">
        <v>56</v>
      </c>
      <c r="F55" s="29" t="s">
        <v>28</v>
      </c>
      <c r="G55" s="30" t="s">
        <v>29</v>
      </c>
      <c r="H55" s="31">
        <f>H58+H56</f>
        <v>54.57</v>
      </c>
      <c r="I55" s="41"/>
      <c r="O55" s="19" t="s">
        <v>15</v>
      </c>
    </row>
    <row r="56" spans="2:9" s="19" customFormat="1" ht="12">
      <c r="B56" s="32" t="s">
        <v>78</v>
      </c>
      <c r="C56" s="33" t="s">
        <v>24</v>
      </c>
      <c r="D56" s="34" t="s">
        <v>73</v>
      </c>
      <c r="E56" s="33" t="s">
        <v>56</v>
      </c>
      <c r="F56" s="33" t="s">
        <v>79</v>
      </c>
      <c r="G56" s="34" t="s">
        <v>29</v>
      </c>
      <c r="H56" s="35">
        <f>H57</f>
        <v>54.57</v>
      </c>
      <c r="I56" s="41"/>
    </row>
    <row r="57" spans="2:8" s="19" customFormat="1" ht="11.25" customHeight="1">
      <c r="B57" s="36" t="s">
        <v>41</v>
      </c>
      <c r="C57" s="37" t="s">
        <v>24</v>
      </c>
      <c r="D57" s="38" t="s">
        <v>73</v>
      </c>
      <c r="E57" s="37" t="s">
        <v>56</v>
      </c>
      <c r="F57" s="37" t="s">
        <v>79</v>
      </c>
      <c r="G57" s="38">
        <v>240</v>
      </c>
      <c r="H57" s="40">
        <v>54.57</v>
      </c>
    </row>
    <row r="58" spans="2:8" s="19" customFormat="1" ht="11.25" customHeight="1">
      <c r="B58" s="32" t="s">
        <v>80</v>
      </c>
      <c r="C58" s="33" t="s">
        <v>24</v>
      </c>
      <c r="D58" s="34" t="s">
        <v>73</v>
      </c>
      <c r="E58" s="33" t="s">
        <v>56</v>
      </c>
      <c r="F58" s="33" t="s">
        <v>81</v>
      </c>
      <c r="G58" s="34" t="s">
        <v>29</v>
      </c>
      <c r="H58" s="35">
        <f>H59</f>
        <v>0</v>
      </c>
    </row>
    <row r="59" spans="2:8" s="19" customFormat="1" ht="11.25" customHeight="1">
      <c r="B59" s="36" t="s">
        <v>41</v>
      </c>
      <c r="C59" s="37" t="s">
        <v>24</v>
      </c>
      <c r="D59" s="38" t="s">
        <v>73</v>
      </c>
      <c r="E59" s="37" t="s">
        <v>56</v>
      </c>
      <c r="F59" s="37" t="s">
        <v>81</v>
      </c>
      <c r="G59" s="38">
        <v>240</v>
      </c>
      <c r="H59" s="39">
        <v>0</v>
      </c>
    </row>
    <row r="60" spans="2:8" s="19" customFormat="1" ht="12" customHeight="1">
      <c r="B60" s="24" t="s">
        <v>82</v>
      </c>
      <c r="C60" s="25" t="s">
        <v>24</v>
      </c>
      <c r="D60" s="26" t="s">
        <v>83</v>
      </c>
      <c r="E60" s="26" t="s">
        <v>27</v>
      </c>
      <c r="F60" s="25" t="s">
        <v>28</v>
      </c>
      <c r="G60" s="26" t="s">
        <v>29</v>
      </c>
      <c r="H60" s="48">
        <f>H61+H69</f>
        <v>2046.87705</v>
      </c>
    </row>
    <row r="61" spans="2:8" s="19" customFormat="1" ht="12">
      <c r="B61" s="28" t="s">
        <v>84</v>
      </c>
      <c r="C61" s="29" t="s">
        <v>24</v>
      </c>
      <c r="D61" s="30" t="s">
        <v>83</v>
      </c>
      <c r="E61" s="30" t="s">
        <v>26</v>
      </c>
      <c r="F61" s="29" t="s">
        <v>28</v>
      </c>
      <c r="G61" s="30" t="s">
        <v>29</v>
      </c>
      <c r="H61" s="31">
        <f>H62+H66</f>
        <v>1495.02105</v>
      </c>
    </row>
    <row r="62" spans="2:9" s="19" customFormat="1" ht="12">
      <c r="B62" s="32" t="s">
        <v>85</v>
      </c>
      <c r="C62" s="33" t="s">
        <v>24</v>
      </c>
      <c r="D62" s="34" t="s">
        <v>83</v>
      </c>
      <c r="E62" s="34" t="s">
        <v>26</v>
      </c>
      <c r="F62" s="33" t="s">
        <v>86</v>
      </c>
      <c r="G62" s="34" t="s">
        <v>29</v>
      </c>
      <c r="H62" s="35">
        <f>H63+H64+H65</f>
        <v>1342.25296</v>
      </c>
      <c r="I62" s="50"/>
    </row>
    <row r="63" spans="2:9" s="19" customFormat="1" ht="12" customHeight="1">
      <c r="B63" s="36" t="s">
        <v>87</v>
      </c>
      <c r="C63" s="37" t="s">
        <v>24</v>
      </c>
      <c r="D63" s="38" t="s">
        <v>83</v>
      </c>
      <c r="E63" s="38" t="s">
        <v>26</v>
      </c>
      <c r="F63" s="37" t="s">
        <v>86</v>
      </c>
      <c r="G63" s="38">
        <v>110</v>
      </c>
      <c r="H63" s="39">
        <v>686.53044</v>
      </c>
      <c r="I63" s="50"/>
    </row>
    <row r="64" spans="2:9" s="19" customFormat="1" ht="11.25" customHeight="1">
      <c r="B64" s="36" t="s">
        <v>41</v>
      </c>
      <c r="C64" s="37" t="s">
        <v>24</v>
      </c>
      <c r="D64" s="38" t="s">
        <v>83</v>
      </c>
      <c r="E64" s="38" t="s">
        <v>26</v>
      </c>
      <c r="F64" s="37" t="s">
        <v>86</v>
      </c>
      <c r="G64" s="38">
        <v>240</v>
      </c>
      <c r="H64" s="40">
        <v>655.71812</v>
      </c>
      <c r="I64" s="50"/>
    </row>
    <row r="65" spans="2:9" s="19" customFormat="1" ht="11.25" customHeight="1">
      <c r="B65" s="36" t="s">
        <v>44</v>
      </c>
      <c r="C65" s="37" t="s">
        <v>24</v>
      </c>
      <c r="D65" s="38" t="s">
        <v>83</v>
      </c>
      <c r="E65" s="38" t="s">
        <v>26</v>
      </c>
      <c r="F65" s="37" t="s">
        <v>86</v>
      </c>
      <c r="G65" s="38">
        <v>850</v>
      </c>
      <c r="H65" s="39">
        <v>0.0044</v>
      </c>
      <c r="I65" s="50"/>
    </row>
    <row r="66" spans="2:8" s="19" customFormat="1" ht="31.5" customHeight="1">
      <c r="B66" s="32" t="s">
        <v>88</v>
      </c>
      <c r="C66" s="51" t="s">
        <v>24</v>
      </c>
      <c r="D66" s="52" t="s">
        <v>83</v>
      </c>
      <c r="E66" s="52" t="s">
        <v>26</v>
      </c>
      <c r="F66" s="33" t="s">
        <v>89</v>
      </c>
      <c r="G66" s="51" t="s">
        <v>29</v>
      </c>
      <c r="H66" s="35">
        <f>H67+H68</f>
        <v>152.76809</v>
      </c>
    </row>
    <row r="67" spans="2:8" s="19" customFormat="1" ht="11.25" customHeight="1">
      <c r="B67" s="36" t="s">
        <v>90</v>
      </c>
      <c r="C67" s="37" t="s">
        <v>24</v>
      </c>
      <c r="D67" s="38" t="s">
        <v>83</v>
      </c>
      <c r="E67" s="38" t="s">
        <v>26</v>
      </c>
      <c r="F67" s="37" t="s">
        <v>91</v>
      </c>
      <c r="G67" s="37" t="s">
        <v>92</v>
      </c>
      <c r="H67" s="39">
        <v>122.21447</v>
      </c>
    </row>
    <row r="68" spans="2:8" s="19" customFormat="1" ht="11.25" customHeight="1">
      <c r="B68" s="36" t="s">
        <v>93</v>
      </c>
      <c r="C68" s="37" t="s">
        <v>24</v>
      </c>
      <c r="D68" s="38" t="s">
        <v>83</v>
      </c>
      <c r="E68" s="38" t="s">
        <v>26</v>
      </c>
      <c r="F68" s="37" t="s">
        <v>94</v>
      </c>
      <c r="G68" s="38">
        <v>110</v>
      </c>
      <c r="H68" s="39">
        <v>30.55362</v>
      </c>
    </row>
    <row r="69" spans="2:9" s="19" customFormat="1" ht="11.25" customHeight="1">
      <c r="B69" s="36" t="s">
        <v>95</v>
      </c>
      <c r="C69" s="29" t="s">
        <v>24</v>
      </c>
      <c r="D69" s="30" t="s">
        <v>83</v>
      </c>
      <c r="E69" s="29" t="s">
        <v>38</v>
      </c>
      <c r="F69" s="29" t="s">
        <v>28</v>
      </c>
      <c r="G69" s="37" t="s">
        <v>29</v>
      </c>
      <c r="H69" s="35">
        <f>H70</f>
        <v>551.856</v>
      </c>
      <c r="I69" s="1"/>
    </row>
    <row r="70" spans="2:9" s="19" customFormat="1" ht="11.25">
      <c r="B70" s="49" t="s">
        <v>96</v>
      </c>
      <c r="C70" s="51" t="s">
        <v>24</v>
      </c>
      <c r="D70" s="52" t="s">
        <v>83</v>
      </c>
      <c r="E70" s="51" t="s">
        <v>38</v>
      </c>
      <c r="F70" s="51" t="s">
        <v>97</v>
      </c>
      <c r="G70" s="52" t="s">
        <v>29</v>
      </c>
      <c r="H70" s="39">
        <f>H71+H72</f>
        <v>551.856</v>
      </c>
      <c r="I70" s="1"/>
    </row>
    <row r="71" spans="2:9" s="19" customFormat="1" ht="11.25">
      <c r="B71" s="36" t="s">
        <v>34</v>
      </c>
      <c r="C71" s="37" t="s">
        <v>24</v>
      </c>
      <c r="D71" s="38" t="s">
        <v>83</v>
      </c>
      <c r="E71" s="37" t="s">
        <v>38</v>
      </c>
      <c r="F71" s="37" t="s">
        <v>97</v>
      </c>
      <c r="G71" s="38">
        <v>120</v>
      </c>
      <c r="H71" s="39">
        <v>506.7</v>
      </c>
      <c r="I71" s="1"/>
    </row>
    <row r="72" spans="2:9" s="19" customFormat="1" ht="13.5" customHeight="1">
      <c r="B72" s="36" t="s">
        <v>41</v>
      </c>
      <c r="C72" s="37" t="s">
        <v>24</v>
      </c>
      <c r="D72" s="38" t="s">
        <v>83</v>
      </c>
      <c r="E72" s="37" t="s">
        <v>38</v>
      </c>
      <c r="F72" s="37" t="s">
        <v>97</v>
      </c>
      <c r="G72" s="38">
        <v>240</v>
      </c>
      <c r="H72" s="39">
        <v>45.156</v>
      </c>
      <c r="I72" s="1"/>
    </row>
    <row r="73" spans="2:8" ht="12.75">
      <c r="B73" s="24" t="s">
        <v>98</v>
      </c>
      <c r="C73" s="25" t="s">
        <v>24</v>
      </c>
      <c r="D73" s="26" t="s">
        <v>61</v>
      </c>
      <c r="E73" s="26" t="s">
        <v>27</v>
      </c>
      <c r="F73" s="25" t="s">
        <v>28</v>
      </c>
      <c r="G73" s="26" t="s">
        <v>29</v>
      </c>
      <c r="H73" s="48">
        <f aca="true" t="shared" si="5" ref="H73:H74">H74</f>
        <v>148.03056</v>
      </c>
    </row>
    <row r="74" spans="2:8" ht="12">
      <c r="B74" s="28" t="s">
        <v>99</v>
      </c>
      <c r="C74" s="29" t="s">
        <v>24</v>
      </c>
      <c r="D74" s="30" t="s">
        <v>61</v>
      </c>
      <c r="E74" s="30" t="s">
        <v>26</v>
      </c>
      <c r="F74" s="29" t="s">
        <v>28</v>
      </c>
      <c r="G74" s="30" t="s">
        <v>29</v>
      </c>
      <c r="H74" s="31">
        <f t="shared" si="5"/>
        <v>148.03056</v>
      </c>
    </row>
    <row r="75" spans="2:8" ht="12">
      <c r="B75" s="32" t="s">
        <v>100</v>
      </c>
      <c r="C75" s="33" t="s">
        <v>24</v>
      </c>
      <c r="D75" s="34" t="s">
        <v>61</v>
      </c>
      <c r="E75" s="34" t="s">
        <v>26</v>
      </c>
      <c r="F75" s="33" t="s">
        <v>101</v>
      </c>
      <c r="G75" s="34" t="s">
        <v>29</v>
      </c>
      <c r="H75" s="35">
        <v>148.03056</v>
      </c>
    </row>
    <row r="76" spans="2:8" ht="11.25">
      <c r="B76" s="36" t="s">
        <v>102</v>
      </c>
      <c r="C76" s="37" t="s">
        <v>24</v>
      </c>
      <c r="D76" s="38" t="s">
        <v>61</v>
      </c>
      <c r="E76" s="38" t="s">
        <v>26</v>
      </c>
      <c r="F76" s="37" t="s">
        <v>101</v>
      </c>
      <c r="G76" s="38">
        <v>310</v>
      </c>
      <c r="H76" s="39">
        <v>148.03056</v>
      </c>
    </row>
    <row r="77" spans="2:8" ht="14.25">
      <c r="B77" s="53" t="s">
        <v>103</v>
      </c>
      <c r="C77" s="54" t="s">
        <v>104</v>
      </c>
      <c r="D77" s="54" t="s">
        <v>104</v>
      </c>
      <c r="E77" s="54" t="s">
        <v>104</v>
      </c>
      <c r="F77" s="55" t="s">
        <v>104</v>
      </c>
      <c r="G77" s="54" t="s">
        <v>104</v>
      </c>
      <c r="H77" s="56">
        <f>SUM(H14+H36+H45+H51+H60+H73+H41)</f>
        <v>5814.42609</v>
      </c>
    </row>
  </sheetData>
  <sheetProtection selectLockedCells="1" selectUnlockedCells="1"/>
  <mergeCells count="15">
    <mergeCell ref="D1:H1"/>
    <mergeCell ref="D2:H2"/>
    <mergeCell ref="C3:H3"/>
    <mergeCell ref="C4:H4"/>
    <mergeCell ref="C5:H5"/>
    <mergeCell ref="D6:H6"/>
    <mergeCell ref="F7:H7"/>
    <mergeCell ref="B8:H8"/>
    <mergeCell ref="B10:B11"/>
    <mergeCell ref="C10:C11"/>
    <mergeCell ref="D10:D11"/>
    <mergeCell ref="E10:E11"/>
    <mergeCell ref="F10:F11"/>
    <mergeCell ref="G10:G11"/>
    <mergeCell ref="H10:H11"/>
  </mergeCells>
  <printOptions/>
  <pageMargins left="0.8270833333333333" right="0.2361111111111111" top="0.3541666666666667" bottom="0.19027777777777777" header="0.5118055555555555" footer="0.5118055555555555"/>
  <pageSetup horizontalDpi="300" verticalDpi="3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9" sqref="E29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2022-12-12T09:46:03Z</cp:lastPrinted>
  <dcterms:modified xsi:type="dcterms:W3CDTF">2022-12-28T14:26:36Z</dcterms:modified>
  <cp:category/>
  <cp:version/>
  <cp:contentType/>
  <cp:contentStatus/>
  <cp:revision>3</cp:revision>
</cp:coreProperties>
</file>