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прил5" sheetId="1" r:id="rId1"/>
    <sheet name="прил6" sheetId="2" r:id="rId2"/>
  </sheets>
  <definedNames>
    <definedName name="_xlnm.Print_Area" localSheetId="0">'прил5'!$B$1:$U$37</definedName>
    <definedName name="_xlnm.Print_Area" localSheetId="1">'прил6'!$B$1:$U$43</definedName>
    <definedName name="Excel_BuiltIn_Print_Area" localSheetId="0">'прил5'!$B$1:$U$37</definedName>
    <definedName name="Excel_BuiltIn_Print_Area" localSheetId="1">'прил6'!$B$1:$U$43</definedName>
  </definedNames>
  <calcPr fullCalcOnLoad="1"/>
</workbook>
</file>

<file path=xl/sharedStrings.xml><?xml version="1.0" encoding="utf-8"?>
<sst xmlns="http://schemas.openxmlformats.org/spreadsheetml/2006/main" count="177" uniqueCount="90">
  <si>
    <t xml:space="preserve">                                                                                                         Приложение № 5</t>
  </si>
  <si>
    <t xml:space="preserve">к Постановлению Администрации Пайского сельского поселения  № 30-а от   12.07.2022 года   "Об утверждении отчета об исполнении бюджета Пайского сельского поселения за 1 полугодие 2022 года"                                                             </t>
  </si>
  <si>
    <t xml:space="preserve">                         Источники финансирования дефицита бюджета Пайского сельского поселения за 1полугодие  2022 года                                          по кодам классификации источников финансирования дефицита бюджета</t>
  </si>
  <si>
    <t>тыс.руб.</t>
  </si>
  <si>
    <t xml:space="preserve">единица измерения: руб.коп. </t>
  </si>
  <si>
    <t>Наименование показателя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</si>
  <si>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</si>
  <si>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</si>
  <si>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</si>
  <si>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</si>
  <si>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</si>
  <si>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</si>
  <si>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</si>
  <si>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</si>
  <si>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</si>
  <si>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</si>
  <si>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</si>
  <si>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</si>
  <si>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</si>
  <si>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</si>
  <si>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</si>
  <si>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 xml:space="preserve">Утверждено </t>
  </si>
  <si>
    <t xml:space="preserve">Исполнено </t>
  </si>
  <si>
    <t>отклонения</t>
  </si>
  <si>
    <t>% исполнения</t>
  </si>
  <si>
    <t xml:space="preserve">Источники внутреннего финансирования дефицита бюджетов </t>
  </si>
  <si>
    <t>009 01  00  00  00  00  0000  000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</si>
  <si>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</si>
  <si>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</si>
  <si>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</si>
  <si>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</si>
  <si>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</si>
  <si>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</si>
  <si>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</si>
  <si>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</si>
  <si>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</si>
  <si>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</si>
  <si>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</si>
  <si>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</si>
  <si>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</si>
  <si>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</si>
  <si>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</si>
  <si>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</si>
  <si>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</si>
  <si>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</si>
  <si>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</si>
  <si>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</si>
  <si>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</si>
  <si>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</si>
  <si>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</si>
  <si>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</si>
  <si>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</si>
  <si>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</si>
  <si>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009 01  03  00  00  00  0000  000</t>
  </si>
  <si>
    <t>1.1</t>
  </si>
  <si>
    <t>Получение бюджетных кредитов от других бюджетов бюджетной системы Российской Федерации в валюте Российской Федерации</t>
  </si>
  <si>
    <t>009 01  03  01  00  00  0000  700</t>
  </si>
  <si>
    <t>Получение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</si>
  <si>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009 01  03  01  00  10  0000  710</t>
  </si>
  <si>
    <t>1.2</t>
  </si>
  <si>
    <t>Погашение бюджетных кредитов от других бюджетов бюджетной системы Российской Федерации в валюте Российской Федерации</t>
  </si>
  <si>
    <t>009 01  03  01  00  00  0000  800</t>
  </si>
  <si>
    <t>Погашение бюджетных кредитов от других бюджетов бюджетной системы Российской Федерации бюджетами сельских поселений в валюте Российской Федерации</t>
  </si>
  <si>
    <t>009 01  03  01  00  10  0000  810</t>
  </si>
  <si>
    <t>Изменение остатков средств на счетах по учету средств бюджетов</t>
  </si>
  <si>
    <t>009 01  05  00  00  00  0000  000</t>
  </si>
  <si>
    <t>2.1</t>
  </si>
  <si>
    <t>Увеличение остатков средств бюджетов</t>
  </si>
  <si>
    <t>009 01  05  00  00  00  0000  500</t>
  </si>
  <si>
    <t>Увеличение прочих остатков средств бюджетов</t>
  </si>
  <si>
    <t>009 01  05  02  00  00  0000  500</t>
  </si>
  <si>
    <t>Увеличение прочих остатков денежных средств бюджетов (доходы)</t>
  </si>
  <si>
    <t>009 01  05  02  01  00  0000  510</t>
  </si>
  <si>
    <t>Увеличение прочих остатков денежных средств бюджетов сельских поселений (доходы)</t>
  </si>
  <si>
    <t>009 01  05  02  01  10  0000  510</t>
  </si>
  <si>
    <t>2.2</t>
  </si>
  <si>
    <t>Уменьшение остатков средств бюджета</t>
  </si>
  <si>
    <t>009 01  05  00  00  00  0000  600</t>
  </si>
  <si>
    <t>Уменьшение прочих остатков средств бюджетов</t>
  </si>
  <si>
    <t>009 01  05  02  00  00  0000  600</t>
  </si>
  <si>
    <t>Уменьшение прочих остатков денежных средств бюджетов</t>
  </si>
  <si>
    <t>009 01  05  02  01  00  0000  610</t>
  </si>
  <si>
    <t>Уменьшение прочих остатков денежных средств бюджетов сельских поселений (расходы)</t>
  </si>
  <si>
    <t>009 01  05  02  01  10  0000  610</t>
  </si>
  <si>
    <t xml:space="preserve">                                                                                                         Приложение № 6</t>
  </si>
  <si>
    <t xml:space="preserve">                                   Источники финансирования дефицита бюджета Пайского сельского поселения за 1 полугодие  2022 года                                                     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</t>
  </si>
  <si>
    <t xml:space="preserve">Источники внутреннего финансирования дефицитов бюджетов </t>
  </si>
  <si>
    <t>2.</t>
  </si>
  <si>
    <t>Уменьшение прочих остатков денежных средств бюджетов поселений</t>
  </si>
  <si>
    <t>000 08  02  01  00  10  0000  610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</si>
</sst>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0"/>
    <numFmt numFmtId="168" formatCode="#,##0"/>
    <numFmt numFmtId="169" formatCode="0.0"/>
  </numFmts>
  <fonts count="8">
    <font>
      <sz val="8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right" vertical="center" wrapText="1"/>
    </xf>
    <xf numFmtId="164" fontId="2" fillId="0" borderId="0" xfId="0" applyFont="1" applyBorder="1" applyAlignment="1">
      <alignment horizontal="left" vertical="center" wrapText="1"/>
    </xf>
    <xf numFmtId="165" fontId="5" fillId="2" borderId="0" xfId="0" applyNumberFormat="1" applyFont="1" applyFill="1" applyAlignment="1">
      <alignment horizontal="left" vertical="top" wrapText="1"/>
    </xf>
    <xf numFmtId="165" fontId="5" fillId="0" borderId="0" xfId="0" applyNumberFormat="1" applyFont="1" applyAlignment="1">
      <alignment/>
    </xf>
    <xf numFmtId="165" fontId="5" fillId="2" borderId="0" xfId="0" applyNumberFormat="1" applyFont="1" applyFill="1" applyAlignment="1">
      <alignment horizontal="center" vertical="top" wrapText="1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center"/>
    </xf>
    <xf numFmtId="165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5" fillId="0" borderId="0" xfId="0" applyFont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2" xfId="0" applyFont="1" applyBorder="1" applyAlignment="1">
      <alignment wrapText="1"/>
    </xf>
    <xf numFmtId="164" fontId="0" fillId="0" borderId="0" xfId="0" applyNumberFormat="1" applyAlignment="1">
      <alignment horizontal="right"/>
    </xf>
    <xf numFmtId="164" fontId="7" fillId="0" borderId="2" xfId="0" applyFont="1" applyBorder="1" applyAlignment="1">
      <alignment wrapText="1"/>
    </xf>
    <xf numFmtId="165" fontId="0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4" fontId="0" fillId="0" borderId="0" xfId="0" applyBorder="1" applyAlignment="1">
      <alignment horizontal="center" wrapText="1"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/>
    </xf>
    <xf numFmtId="169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zoomScale="84" zoomScaleNormal="84" workbookViewId="0" topLeftCell="A1">
      <selection activeCell="C6" sqref="C6"/>
    </sheetView>
  </sheetViews>
  <sheetFormatPr defaultColWidth="9.140625" defaultRowHeight="12"/>
  <cols>
    <col min="1" max="1" width="31.28125" style="0" customWidth="1"/>
    <col min="2" max="2" width="59.421875" style="1" customWidth="1"/>
    <col min="3" max="3" width="34.00390625" style="2" customWidth="1"/>
    <col min="4" max="17" width="9.28125" style="1" hidden="1" customWidth="1"/>
    <col min="18" max="18" width="15.7109375" style="3" customWidth="1"/>
    <col min="19" max="19" width="15.140625" style="4" customWidth="1"/>
    <col min="20" max="20" width="16.00390625" style="5" customWidth="1"/>
    <col min="21" max="21" width="9.7109375" style="5" customWidth="1"/>
    <col min="22" max="16384" width="9.28125" style="5" customWidth="1"/>
  </cols>
  <sheetData>
    <row r="1" spans="3:38" ht="21.75" customHeight="1"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22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11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6.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39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3:21" s="1" customFormat="1" ht="12.75">
      <c r="C11" s="15"/>
      <c r="D11" s="15"/>
      <c r="E11" s="16"/>
      <c r="F11" s="16"/>
      <c r="G11" s="17"/>
      <c r="H11" s="18" t="s">
        <v>3</v>
      </c>
      <c r="I11" s="18"/>
      <c r="J11" s="17"/>
      <c r="K11" s="17"/>
      <c r="L11" s="17"/>
      <c r="M11" s="17"/>
      <c r="N11" s="17"/>
      <c r="O11" s="5"/>
      <c r="P11" s="5"/>
      <c r="Q11" s="5"/>
      <c r="R11" s="3"/>
      <c r="S11" s="4"/>
      <c r="T11" s="5"/>
      <c r="U11" s="5"/>
    </row>
    <row r="12" spans="3:21" s="1" customFormat="1" ht="12.75" customHeight="1">
      <c r="C12" s="19"/>
      <c r="D12" s="19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5"/>
      <c r="Q12" s="5"/>
      <c r="R12" s="3"/>
      <c r="S12" s="4"/>
      <c r="T12" s="22" t="s">
        <v>4</v>
      </c>
      <c r="U12" s="22"/>
    </row>
    <row r="13" spans="2:21" s="23" customFormat="1" ht="45.75" customHeight="1">
      <c r="B13" s="24" t="s">
        <v>5</v>
      </c>
      <c r="C13" s="25" t="s">
        <v>6</v>
      </c>
      <c r="D13" s="24" t="s">
        <v>7</v>
      </c>
      <c r="E13" s="24" t="s">
        <v>8</v>
      </c>
      <c r="F13" s="24" t="s">
        <v>9</v>
      </c>
      <c r="G13" s="24" t="s">
        <v>10</v>
      </c>
      <c r="H13" s="24" t="s">
        <v>11</v>
      </c>
      <c r="I13" s="24" t="s">
        <v>12</v>
      </c>
      <c r="J13" s="24" t="s">
        <v>13</v>
      </c>
      <c r="K13" s="24" t="s">
        <v>14</v>
      </c>
      <c r="L13" s="24" t="s">
        <v>15</v>
      </c>
      <c r="M13" s="24" t="s">
        <v>16</v>
      </c>
      <c r="N13" s="24" t="s">
        <v>17</v>
      </c>
      <c r="O13" s="24" t="s">
        <v>18</v>
      </c>
      <c r="P13" s="24" t="s">
        <v>19</v>
      </c>
      <c r="Q13" s="24" t="s">
        <v>20</v>
      </c>
      <c r="R13" s="26" t="s">
        <v>21</v>
      </c>
      <c r="S13" s="24" t="s">
        <v>22</v>
      </c>
      <c r="T13" s="24" t="s">
        <v>23</v>
      </c>
      <c r="U13" s="24" t="s">
        <v>24</v>
      </c>
    </row>
    <row r="14" spans="2:21" ht="25.5" customHeight="1">
      <c r="B14" s="27" t="s">
        <v>25</v>
      </c>
      <c r="C14" s="28" t="s">
        <v>26</v>
      </c>
      <c r="D14" s="29">
        <v>7241000</v>
      </c>
      <c r="E14" s="29">
        <v>7241000</v>
      </c>
      <c r="F14" s="29"/>
      <c r="G14" s="29"/>
      <c r="H14" s="29"/>
      <c r="I14" s="29">
        <v>0</v>
      </c>
      <c r="J14" s="29"/>
      <c r="K14" s="29"/>
      <c r="L14" s="29"/>
      <c r="M14" s="29"/>
      <c r="N14" s="29"/>
      <c r="O14" s="29"/>
      <c r="P14" s="29"/>
      <c r="Q14" s="30"/>
      <c r="R14" s="31">
        <f>R34+R33</f>
        <v>0</v>
      </c>
      <c r="S14" s="31">
        <f>S34+S33</f>
        <v>-222272.56999999983</v>
      </c>
      <c r="T14" s="31">
        <f>T34+T33</f>
        <v>-222272.56999999983</v>
      </c>
      <c r="U14" s="32" t="e">
        <f aca="true" t="shared" si="0" ref="U14:U29">(S14/R14)*100</f>
        <v>#DIV/0!</v>
      </c>
    </row>
    <row r="15" spans="2:21" ht="59.25" hidden="1">
      <c r="B15" s="33" t="s">
        <v>27</v>
      </c>
      <c r="C15" s="28" t="s">
        <v>28</v>
      </c>
      <c r="D15" s="29"/>
      <c r="E15" s="29"/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/>
      <c r="S15" s="31">
        <v>209278.01</v>
      </c>
      <c r="T15" s="31">
        <f aca="true" t="shared" si="1" ref="T15:T28">R15-S15</f>
        <v>-209278.01</v>
      </c>
      <c r="U15" s="32" t="e">
        <f t="shared" si="0"/>
        <v>#DIV/0!</v>
      </c>
    </row>
    <row r="16" spans="2:21" ht="59.25" hidden="1">
      <c r="B16" s="33" t="s">
        <v>29</v>
      </c>
      <c r="C16" s="28" t="s">
        <v>30</v>
      </c>
      <c r="D16" s="29">
        <v>17000000</v>
      </c>
      <c r="E16" s="29">
        <v>17000000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t="shared" si="1"/>
        <v>-209278.01</v>
      </c>
      <c r="U16" s="32" t="e">
        <f t="shared" si="0"/>
        <v>#DIV/0!</v>
      </c>
    </row>
    <row r="17" spans="2:21" ht="25.5" hidden="1">
      <c r="B17" s="33" t="s">
        <v>31</v>
      </c>
      <c r="C17" s="28" t="s">
        <v>32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36.75" hidden="1">
      <c r="B18" s="33" t="s">
        <v>33</v>
      </c>
      <c r="C18" s="28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59.25" hidden="1">
      <c r="B19" s="33" t="s">
        <v>35</v>
      </c>
      <c r="C19" s="28" t="s">
        <v>36</v>
      </c>
      <c r="D19" s="29">
        <v>-17000000</v>
      </c>
      <c r="E19" s="29">
        <v>-17000000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25.5" hidden="1">
      <c r="B20" s="33" t="s">
        <v>31</v>
      </c>
      <c r="C20" s="28" t="s">
        <v>37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36.75" hidden="1">
      <c r="B21" s="33" t="s">
        <v>33</v>
      </c>
      <c r="C21" s="28" t="s">
        <v>38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25.5" hidden="1">
      <c r="B22" s="33" t="s">
        <v>39</v>
      </c>
      <c r="C22" s="28" t="s">
        <v>40</v>
      </c>
      <c r="D22" s="29">
        <v>7241000</v>
      </c>
      <c r="E22" s="29">
        <v>7241000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36.75" hidden="1">
      <c r="B23" s="33" t="s">
        <v>41</v>
      </c>
      <c r="C23" s="28" t="s">
        <v>42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25.5" hidden="1">
      <c r="B24" s="33" t="s">
        <v>43</v>
      </c>
      <c r="C24" s="28" t="s">
        <v>44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36.75" hidden="1">
      <c r="B25" s="33" t="s">
        <v>45</v>
      </c>
      <c r="C25" s="28" t="s">
        <v>46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48" hidden="1">
      <c r="B26" s="33" t="s">
        <v>47</v>
      </c>
      <c r="C26" s="28" t="s">
        <v>48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48" hidden="1">
      <c r="B27" s="33" t="s">
        <v>49</v>
      </c>
      <c r="C27" s="28" t="s">
        <v>50</v>
      </c>
      <c r="D27" s="29">
        <v>7241000</v>
      </c>
      <c r="E27" s="29">
        <v>7241000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59.25" hidden="1">
      <c r="B28" s="33" t="s">
        <v>51</v>
      </c>
      <c r="C28" s="28" t="s">
        <v>52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1:21" ht="24.75" customHeight="1">
      <c r="A29" s="34">
        <v>1</v>
      </c>
      <c r="B29" s="35" t="s">
        <v>31</v>
      </c>
      <c r="C29" s="28" t="s">
        <v>53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>
        <v>0</v>
      </c>
      <c r="S29" s="31">
        <v>0</v>
      </c>
      <c r="T29" s="31">
        <f aca="true" t="shared" si="2" ref="T29:T34">S29-R29</f>
        <v>0</v>
      </c>
      <c r="U29" s="32" t="e">
        <f t="shared" si="0"/>
        <v>#DIV/0!</v>
      </c>
    </row>
    <row r="30" spans="1:21" ht="35.25" customHeight="1">
      <c r="A30" s="36" t="s">
        <v>54</v>
      </c>
      <c r="B30" s="33" t="s">
        <v>55</v>
      </c>
      <c r="C30" s="28" t="s">
        <v>56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t="shared" si="2"/>
        <v>0</v>
      </c>
      <c r="U30" s="32"/>
    </row>
    <row r="31" spans="1:21" ht="35.25" customHeight="1">
      <c r="A31" s="36"/>
      <c r="B31" s="33" t="s">
        <v>57</v>
      </c>
      <c r="C31" s="28" t="s">
        <v>58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6" customHeight="1">
      <c r="A32" s="36" t="s">
        <v>59</v>
      </c>
      <c r="B32" s="33" t="s">
        <v>60</v>
      </c>
      <c r="C32" s="28" t="s">
        <v>61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 t="e">
        <f aca="true" t="shared" si="3" ref="U32:U42">(S32/R32)*100</f>
        <v>#DIV/0!</v>
      </c>
    </row>
    <row r="33" spans="1:21" ht="38.25" customHeight="1">
      <c r="A33" s="36"/>
      <c r="B33" s="33" t="s">
        <v>62</v>
      </c>
      <c r="C33" s="28" t="s">
        <v>63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t="shared" si="3"/>
        <v>#DIV/0!</v>
      </c>
    </row>
    <row r="34" spans="1:21" ht="25.5" customHeight="1">
      <c r="A34" s="37">
        <v>2</v>
      </c>
      <c r="B34" s="35" t="s">
        <v>64</v>
      </c>
      <c r="C34" s="28" t="s">
        <v>65</v>
      </c>
      <c r="D34" s="29">
        <v>4184000</v>
      </c>
      <c r="E34" s="29">
        <v>4184000</v>
      </c>
      <c r="F34" s="29"/>
      <c r="G34" s="29"/>
      <c r="H34" s="29"/>
      <c r="I34" s="29">
        <v>0</v>
      </c>
      <c r="J34" s="29"/>
      <c r="K34" s="29"/>
      <c r="L34" s="29"/>
      <c r="M34" s="29"/>
      <c r="N34" s="29"/>
      <c r="O34" s="29"/>
      <c r="P34" s="29"/>
      <c r="Q34" s="30"/>
      <c r="R34" s="31">
        <f>R35+R39</f>
        <v>0</v>
      </c>
      <c r="S34" s="31">
        <f>S35+S39</f>
        <v>-222272.56999999983</v>
      </c>
      <c r="T34" s="31">
        <f t="shared" si="2"/>
        <v>-222272.56999999983</v>
      </c>
      <c r="U34" s="32" t="e">
        <f t="shared" si="3"/>
        <v>#DIV/0!</v>
      </c>
    </row>
    <row r="35" spans="1:21" ht="14.25">
      <c r="A35" s="37" t="s">
        <v>66</v>
      </c>
      <c r="B35" s="33" t="s">
        <v>67</v>
      </c>
      <c r="C35" s="28" t="s">
        <v>68</v>
      </c>
      <c r="D35" s="29">
        <v>-412917652.25</v>
      </c>
      <c r="E35" s="29">
        <v>-412917652.25</v>
      </c>
      <c r="F35" s="29"/>
      <c r="G35" s="29"/>
      <c r="H35" s="29"/>
      <c r="I35" s="30"/>
      <c r="J35" s="29"/>
      <c r="K35" s="29"/>
      <c r="L35" s="29"/>
      <c r="M35" s="29"/>
      <c r="N35" s="29"/>
      <c r="O35" s="29"/>
      <c r="P35" s="29"/>
      <c r="Q35" s="30"/>
      <c r="R35" s="31">
        <f aca="true" t="shared" si="4" ref="R35:R37">R36</f>
        <v>0</v>
      </c>
      <c r="S35" s="31">
        <f aca="true" t="shared" si="5" ref="S35:S37">S36</f>
        <v>-2785931.98</v>
      </c>
      <c r="T35" s="31">
        <f aca="true" t="shared" si="6" ref="T35:T36">T36</f>
        <v>-2785931.98</v>
      </c>
      <c r="U35" s="32" t="e">
        <f t="shared" si="3"/>
        <v>#DIV/0!</v>
      </c>
    </row>
    <row r="36" spans="1:21" ht="15" customHeight="1">
      <c r="A36" s="37"/>
      <c r="B36" s="33" t="s">
        <v>69</v>
      </c>
      <c r="C36" s="28" t="s">
        <v>70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t="shared" si="4"/>
        <v>0</v>
      </c>
      <c r="S36" s="31">
        <f t="shared" si="5"/>
        <v>-2785931.98</v>
      </c>
      <c r="T36" s="31">
        <f t="shared" si="6"/>
        <v>-2785931.98</v>
      </c>
      <c r="U36" s="32" t="e">
        <f t="shared" si="3"/>
        <v>#DIV/0!</v>
      </c>
    </row>
    <row r="37" spans="1:21" ht="22.5" customHeight="1">
      <c r="A37" s="37"/>
      <c r="B37" s="33" t="s">
        <v>71</v>
      </c>
      <c r="C37" s="28" t="s">
        <v>72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0</v>
      </c>
      <c r="S37" s="31">
        <f t="shared" si="5"/>
        <v>-2785931.98</v>
      </c>
      <c r="T37" s="31">
        <f aca="true" t="shared" si="7" ref="T37:T38">S37-R37</f>
        <v>-2785931.98</v>
      </c>
      <c r="U37" s="32" t="e">
        <f t="shared" si="3"/>
        <v>#DIV/0!</v>
      </c>
    </row>
    <row r="38" spans="1:21" ht="24" customHeight="1">
      <c r="A38" s="37"/>
      <c r="B38" s="33" t="s">
        <v>73</v>
      </c>
      <c r="C38" s="28" t="s">
        <v>74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v>0</v>
      </c>
      <c r="S38" s="31">
        <v>-2785931.98</v>
      </c>
      <c r="T38" s="31">
        <f t="shared" si="7"/>
        <v>-2785931.98</v>
      </c>
      <c r="U38" s="32" t="e">
        <f t="shared" si="3"/>
        <v>#DIV/0!</v>
      </c>
    </row>
    <row r="39" spans="1:21" ht="14.25">
      <c r="A39" s="37" t="s">
        <v>75</v>
      </c>
      <c r="B39" s="33" t="s">
        <v>76</v>
      </c>
      <c r="C39" s="28" t="s">
        <v>77</v>
      </c>
      <c r="D39" s="29">
        <v>417101652.25</v>
      </c>
      <c r="E39" s="29">
        <v>417101652.25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f aca="true" t="shared" si="8" ref="R39:R41">R40</f>
        <v>0</v>
      </c>
      <c r="S39" s="31">
        <f aca="true" t="shared" si="9" ref="S39:S41">S40</f>
        <v>2563659.41</v>
      </c>
      <c r="T39" s="31">
        <f aca="true" t="shared" si="10" ref="T39:T41">T40</f>
        <v>2563659.41</v>
      </c>
      <c r="U39" s="32" t="e">
        <f t="shared" si="3"/>
        <v>#DIV/0!</v>
      </c>
    </row>
    <row r="40" spans="1:21" ht="15" customHeight="1">
      <c r="A40" s="37"/>
      <c r="B40" s="33" t="s">
        <v>78</v>
      </c>
      <c r="C40" s="28" t="s">
        <v>79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t="shared" si="8"/>
        <v>0</v>
      </c>
      <c r="S40" s="31">
        <f t="shared" si="9"/>
        <v>2563659.41</v>
      </c>
      <c r="T40" s="31">
        <f t="shared" si="10"/>
        <v>2563659.41</v>
      </c>
      <c r="U40" s="32" t="e">
        <f t="shared" si="3"/>
        <v>#DIV/0!</v>
      </c>
    </row>
    <row r="41" spans="1:21" ht="14.25">
      <c r="A41" s="37"/>
      <c r="B41" s="33" t="s">
        <v>80</v>
      </c>
      <c r="C41" s="28" t="s">
        <v>81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2563659.41</v>
      </c>
      <c r="T41" s="31">
        <f t="shared" si="10"/>
        <v>2563659.41</v>
      </c>
      <c r="U41" s="32" t="e">
        <f t="shared" si="3"/>
        <v>#DIV/0!</v>
      </c>
    </row>
    <row r="42" spans="1:21" ht="24" customHeight="1">
      <c r="A42" s="37"/>
      <c r="B42" s="33" t="s">
        <v>82</v>
      </c>
      <c r="C42" s="28" t="s">
        <v>83</v>
      </c>
      <c r="D42" s="29">
        <v>369028422.29</v>
      </c>
      <c r="E42" s="29">
        <v>369028422.29</v>
      </c>
      <c r="F42" s="29"/>
      <c r="G42" s="29"/>
      <c r="H42" s="29"/>
      <c r="I42" s="30"/>
      <c r="J42" s="29"/>
      <c r="K42" s="29"/>
      <c r="L42" s="29">
        <v>314695268.02</v>
      </c>
      <c r="M42" s="29">
        <v>314695268.02</v>
      </c>
      <c r="N42" s="29"/>
      <c r="O42" s="29"/>
      <c r="P42" s="29"/>
      <c r="Q42" s="30"/>
      <c r="R42" s="31">
        <v>0</v>
      </c>
      <c r="S42" s="31">
        <v>2563659.41</v>
      </c>
      <c r="T42" s="31">
        <f>S42-R42</f>
        <v>2563659.41</v>
      </c>
      <c r="U42" s="32" t="e">
        <f t="shared" si="3"/>
        <v>#DIV/0!</v>
      </c>
    </row>
  </sheetData>
  <sheetProtection selectLockedCells="1" selectUnlockedCells="1"/>
  <mergeCells count="4">
    <mergeCell ref="C1:U1"/>
    <mergeCell ref="S2:U7"/>
    <mergeCell ref="B9:U10"/>
    <mergeCell ref="T12:U12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="84" zoomScaleNormal="84" workbookViewId="0" topLeftCell="A1">
      <selection activeCell="C2" sqref="C2"/>
    </sheetView>
  </sheetViews>
  <sheetFormatPr defaultColWidth="9.140625" defaultRowHeight="12"/>
  <cols>
    <col min="1" max="1" width="9.57421875" style="0" customWidth="1"/>
    <col min="2" max="2" width="59.421875" style="1" customWidth="1"/>
    <col min="3" max="3" width="35.8515625" style="2" customWidth="1"/>
    <col min="4" max="17" width="9.28125" style="1" hidden="1" customWidth="1"/>
    <col min="18" max="18" width="16.8515625" style="3" customWidth="1"/>
    <col min="19" max="19" width="16.421875" style="4" customWidth="1"/>
    <col min="20" max="20" width="16.140625" style="5" customWidth="1"/>
    <col min="21" max="21" width="10.28125" style="5" customWidth="1"/>
    <col min="22" max="16384" width="9.28125" style="5" customWidth="1"/>
  </cols>
  <sheetData>
    <row r="1" spans="3:38" ht="21" customHeight="1">
      <c r="C1" s="6" t="s">
        <v>84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AF1" s="1"/>
      <c r="AG1" s="1"/>
      <c r="AH1" s="1"/>
      <c r="AI1" s="1"/>
      <c r="AJ1" s="1"/>
      <c r="AK1" s="1"/>
      <c r="AL1" s="1"/>
    </row>
    <row r="2" spans="3:38" ht="30.7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 t="s">
        <v>1</v>
      </c>
      <c r="T2" s="8"/>
      <c r="U2" s="8"/>
      <c r="AF2" s="9"/>
      <c r="AG2" s="9"/>
      <c r="AH2" s="9"/>
      <c r="AI2" s="9"/>
      <c r="AJ2" s="9"/>
      <c r="AK2" s="9"/>
      <c r="AL2" s="9"/>
    </row>
    <row r="3" spans="3:38" ht="11.25" customHeight="1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AF3" s="9"/>
      <c r="AG3" s="9"/>
      <c r="AH3" s="9"/>
      <c r="AI3" s="9"/>
      <c r="AJ3" s="9"/>
      <c r="AK3" s="9"/>
      <c r="AL3" s="9"/>
    </row>
    <row r="4" spans="3:38" ht="11.2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8"/>
      <c r="U4" s="8"/>
      <c r="AH4" s="9"/>
      <c r="AI4" s="9"/>
      <c r="AJ4" s="9"/>
      <c r="AK4" s="9"/>
      <c r="AL4" s="9"/>
    </row>
    <row r="5" spans="3:38" ht="11.2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8"/>
      <c r="AH5" s="9"/>
      <c r="AI5" s="9"/>
      <c r="AJ5" s="9"/>
      <c r="AK5" s="9"/>
      <c r="AL5" s="9"/>
    </row>
    <row r="6" spans="3:38" ht="8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AH6" s="9"/>
      <c r="AI6" s="9"/>
      <c r="AJ6" s="9"/>
      <c r="AK6" s="9"/>
      <c r="AL6" s="9"/>
    </row>
    <row r="7" spans="3:38" ht="11.25" customHeight="1" hidden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AH7" s="9"/>
      <c r="AI7" s="9"/>
      <c r="AJ7" s="9"/>
      <c r="AK7" s="9"/>
      <c r="AL7" s="9"/>
    </row>
    <row r="8" spans="3:21" ht="12.75">
      <c r="C8" s="10"/>
      <c r="D8" s="11"/>
      <c r="E8" s="11"/>
      <c r="F8" s="11"/>
      <c r="G8" s="11"/>
      <c r="H8" s="11"/>
      <c r="S8" s="12"/>
      <c r="T8" s="13"/>
      <c r="U8" s="13"/>
    </row>
    <row r="9" spans="2:21" ht="0.75" customHeight="1">
      <c r="B9" s="14" t="s">
        <v>85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2:22" s="1" customFormat="1" ht="48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"/>
    </row>
    <row r="11" spans="2:21" s="1" customFormat="1" ht="12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3:21" s="1" customFormat="1" ht="12.75">
      <c r="C12" s="15"/>
      <c r="D12" s="15"/>
      <c r="E12" s="16"/>
      <c r="F12" s="16"/>
      <c r="G12" s="17"/>
      <c r="H12" s="18" t="s">
        <v>3</v>
      </c>
      <c r="I12" s="18"/>
      <c r="J12" s="17"/>
      <c r="K12" s="17"/>
      <c r="L12" s="17"/>
      <c r="M12" s="17"/>
      <c r="N12" s="17"/>
      <c r="O12" s="5"/>
      <c r="P12" s="5"/>
      <c r="Q12" s="5"/>
      <c r="R12" s="3"/>
      <c r="S12" s="4"/>
      <c r="T12" s="5"/>
      <c r="U12" s="5"/>
    </row>
    <row r="13" spans="3:21" s="1" customFormat="1" ht="12.75" customHeight="1">
      <c r="C13" s="19"/>
      <c r="D13" s="19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5"/>
      <c r="Q13" s="5"/>
      <c r="R13" s="3"/>
      <c r="S13" s="4"/>
      <c r="T13" s="22" t="s">
        <v>4</v>
      </c>
      <c r="U13" s="22"/>
    </row>
    <row r="14" spans="2:21" s="23" customFormat="1" ht="65.25" customHeight="1">
      <c r="B14" s="24" t="s">
        <v>5</v>
      </c>
      <c r="C14" s="25" t="s">
        <v>6</v>
      </c>
      <c r="D14" s="24" t="s">
        <v>7</v>
      </c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Q14" s="24" t="s">
        <v>20</v>
      </c>
      <c r="R14" s="26" t="s">
        <v>21</v>
      </c>
      <c r="S14" s="24" t="s">
        <v>22</v>
      </c>
      <c r="T14" s="24" t="s">
        <v>23</v>
      </c>
      <c r="U14" s="24" t="s">
        <v>24</v>
      </c>
    </row>
    <row r="15" spans="2:21" ht="26.25" customHeight="1">
      <c r="B15" s="33" t="s">
        <v>86</v>
      </c>
      <c r="C15" s="28" t="s">
        <v>26</v>
      </c>
      <c r="D15" s="29">
        <v>7241000</v>
      </c>
      <c r="E15" s="29">
        <v>7241000</v>
      </c>
      <c r="F15" s="29"/>
      <c r="G15" s="29"/>
      <c r="H15" s="29"/>
      <c r="I15" s="29">
        <v>0</v>
      </c>
      <c r="J15" s="29"/>
      <c r="K15" s="29"/>
      <c r="L15" s="29"/>
      <c r="M15" s="29"/>
      <c r="N15" s="29"/>
      <c r="O15" s="29"/>
      <c r="P15" s="29"/>
      <c r="Q15" s="30"/>
      <c r="R15" s="31">
        <f>R35+R34</f>
        <v>0</v>
      </c>
      <c r="S15" s="31">
        <f>S35+S34</f>
        <v>-222272.56999999983</v>
      </c>
      <c r="T15" s="31">
        <f>T35+T34</f>
        <v>-222272.56999999983</v>
      </c>
      <c r="U15" s="32" t="e">
        <f aca="true" t="shared" si="0" ref="U15:U30">(S15/R15)*100</f>
        <v>#DIV/0!</v>
      </c>
    </row>
    <row r="16" spans="2:21" ht="12.75" hidden="1">
      <c r="B16" s="33" t="s">
        <v>27</v>
      </c>
      <c r="C16" s="28" t="s">
        <v>28</v>
      </c>
      <c r="D16" s="29"/>
      <c r="E16" s="29"/>
      <c r="F16" s="29"/>
      <c r="G16" s="29"/>
      <c r="H16" s="29"/>
      <c r="I16" s="29">
        <v>0</v>
      </c>
      <c r="J16" s="29"/>
      <c r="K16" s="29"/>
      <c r="L16" s="29"/>
      <c r="M16" s="29"/>
      <c r="N16" s="29"/>
      <c r="O16" s="29"/>
      <c r="P16" s="29"/>
      <c r="Q16" s="30"/>
      <c r="R16" s="31"/>
      <c r="S16" s="31">
        <v>209278.01</v>
      </c>
      <c r="T16" s="31">
        <f aca="true" t="shared" si="1" ref="T16:T29">R16-S16</f>
        <v>-209278.01</v>
      </c>
      <c r="U16" s="32" t="e">
        <f t="shared" si="0"/>
        <v>#DIV/0!</v>
      </c>
    </row>
    <row r="17" spans="2:21" ht="12.75" hidden="1">
      <c r="B17" s="33" t="s">
        <v>29</v>
      </c>
      <c r="C17" s="28" t="s">
        <v>30</v>
      </c>
      <c r="D17" s="29">
        <v>17000000</v>
      </c>
      <c r="E17" s="29">
        <v>17000000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1"/>
      <c r="S17" s="31">
        <v>209278.01</v>
      </c>
      <c r="T17" s="31">
        <f t="shared" si="1"/>
        <v>-209278.01</v>
      </c>
      <c r="U17" s="32" t="e">
        <f t="shared" si="0"/>
        <v>#DIV/0!</v>
      </c>
    </row>
    <row r="18" spans="2:21" ht="12.75" hidden="1">
      <c r="B18" s="33" t="s">
        <v>31</v>
      </c>
      <c r="C18" s="28" t="s">
        <v>32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>
        <v>209278.01</v>
      </c>
      <c r="T18" s="31">
        <f t="shared" si="1"/>
        <v>-209278.01</v>
      </c>
      <c r="U18" s="32" t="e">
        <f t="shared" si="0"/>
        <v>#DIV/0!</v>
      </c>
    </row>
    <row r="19" spans="2:21" ht="12.75" hidden="1">
      <c r="B19" s="33" t="s">
        <v>33</v>
      </c>
      <c r="C19" s="28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>
        <v>209278.01</v>
      </c>
      <c r="T19" s="31">
        <f t="shared" si="1"/>
        <v>-209278.01</v>
      </c>
      <c r="U19" s="32" t="e">
        <f t="shared" si="0"/>
        <v>#DIV/0!</v>
      </c>
    </row>
    <row r="20" spans="2:21" ht="12.75" hidden="1">
      <c r="B20" s="33" t="s">
        <v>35</v>
      </c>
      <c r="C20" s="28" t="s">
        <v>36</v>
      </c>
      <c r="D20" s="29">
        <v>-17000000</v>
      </c>
      <c r="E20" s="29">
        <v>-17000000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31"/>
      <c r="S20" s="31">
        <v>209278.01</v>
      </c>
      <c r="T20" s="31">
        <f t="shared" si="1"/>
        <v>-209278.01</v>
      </c>
      <c r="U20" s="32" t="e">
        <f t="shared" si="0"/>
        <v>#DIV/0!</v>
      </c>
    </row>
    <row r="21" spans="2:21" ht="12.75" hidden="1">
      <c r="B21" s="33" t="s">
        <v>31</v>
      </c>
      <c r="C21" s="28" t="s">
        <v>37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>
        <v>209278.01</v>
      </c>
      <c r="T21" s="31">
        <f t="shared" si="1"/>
        <v>-209278.01</v>
      </c>
      <c r="U21" s="32" t="e">
        <f t="shared" si="0"/>
        <v>#DIV/0!</v>
      </c>
    </row>
    <row r="22" spans="2:21" ht="12.75" hidden="1">
      <c r="B22" s="33" t="s">
        <v>33</v>
      </c>
      <c r="C22" s="28" t="s">
        <v>38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>
        <v>209278.01</v>
      </c>
      <c r="T22" s="31">
        <f t="shared" si="1"/>
        <v>-209278.01</v>
      </c>
      <c r="U22" s="32" t="e">
        <f t="shared" si="0"/>
        <v>#DIV/0!</v>
      </c>
    </row>
    <row r="23" spans="2:21" ht="12.75" hidden="1">
      <c r="B23" s="33" t="s">
        <v>39</v>
      </c>
      <c r="C23" s="28" t="s">
        <v>40</v>
      </c>
      <c r="D23" s="29">
        <v>7241000</v>
      </c>
      <c r="E23" s="29">
        <v>7241000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31"/>
      <c r="S23" s="31">
        <v>209278.01</v>
      </c>
      <c r="T23" s="31">
        <f t="shared" si="1"/>
        <v>-209278.01</v>
      </c>
      <c r="U23" s="32" t="e">
        <f t="shared" si="0"/>
        <v>#DIV/0!</v>
      </c>
    </row>
    <row r="24" spans="2:21" ht="12.75" hidden="1">
      <c r="B24" s="33" t="s">
        <v>41</v>
      </c>
      <c r="C24" s="28" t="s">
        <v>42</v>
      </c>
      <c r="D24" s="29">
        <v>7241000</v>
      </c>
      <c r="E24" s="29">
        <v>7241000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>
        <v>209278.01</v>
      </c>
      <c r="T24" s="31">
        <f t="shared" si="1"/>
        <v>-209278.01</v>
      </c>
      <c r="U24" s="32" t="e">
        <f t="shared" si="0"/>
        <v>#DIV/0!</v>
      </c>
    </row>
    <row r="25" spans="2:21" ht="12.75" hidden="1">
      <c r="B25" s="33" t="s">
        <v>43</v>
      </c>
      <c r="C25" s="28" t="s">
        <v>44</v>
      </c>
      <c r="D25" s="29">
        <v>7241000</v>
      </c>
      <c r="E25" s="29">
        <v>7241000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>
        <v>209278.01</v>
      </c>
      <c r="T25" s="31">
        <f t="shared" si="1"/>
        <v>-209278.01</v>
      </c>
      <c r="U25" s="32" t="e">
        <f t="shared" si="0"/>
        <v>#DIV/0!</v>
      </c>
    </row>
    <row r="26" spans="2:21" ht="12.75" hidden="1">
      <c r="B26" s="33" t="s">
        <v>45</v>
      </c>
      <c r="C26" s="28" t="s">
        <v>46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31"/>
      <c r="S26" s="31">
        <v>209278.01</v>
      </c>
      <c r="T26" s="31">
        <f t="shared" si="1"/>
        <v>-209278.01</v>
      </c>
      <c r="U26" s="32" t="e">
        <f t="shared" si="0"/>
        <v>#DIV/0!</v>
      </c>
    </row>
    <row r="27" spans="2:21" ht="12.75" hidden="1">
      <c r="B27" s="33" t="s">
        <v>47</v>
      </c>
      <c r="C27" s="28" t="s">
        <v>48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>
        <v>209278.01</v>
      </c>
      <c r="T27" s="31">
        <f t="shared" si="1"/>
        <v>-209278.01</v>
      </c>
      <c r="U27" s="32" t="e">
        <f t="shared" si="0"/>
        <v>#DIV/0!</v>
      </c>
    </row>
    <row r="28" spans="2:21" ht="12.75" hidden="1">
      <c r="B28" s="33" t="s">
        <v>49</v>
      </c>
      <c r="C28" s="28" t="s">
        <v>50</v>
      </c>
      <c r="D28" s="29">
        <v>7241000</v>
      </c>
      <c r="E28" s="29">
        <v>7241000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>
        <v>209278.01</v>
      </c>
      <c r="T28" s="31">
        <f t="shared" si="1"/>
        <v>-209278.01</v>
      </c>
      <c r="U28" s="32" t="e">
        <f t="shared" si="0"/>
        <v>#DIV/0!</v>
      </c>
    </row>
    <row r="29" spans="2:21" ht="12.75" hidden="1">
      <c r="B29" s="33" t="s">
        <v>51</v>
      </c>
      <c r="C29" s="28" t="s">
        <v>52</v>
      </c>
      <c r="D29" s="29">
        <v>7241000</v>
      </c>
      <c r="E29" s="29">
        <v>7241000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31"/>
      <c r="S29" s="31">
        <v>209278.01</v>
      </c>
      <c r="T29" s="31">
        <f t="shared" si="1"/>
        <v>-209278.01</v>
      </c>
      <c r="U29" s="32" t="e">
        <f t="shared" si="0"/>
        <v>#DIV/0!</v>
      </c>
    </row>
    <row r="30" spans="1:21" ht="24" customHeight="1">
      <c r="A30" s="34">
        <v>1</v>
      </c>
      <c r="B30" s="33" t="s">
        <v>31</v>
      </c>
      <c r="C30" s="28" t="s">
        <v>53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R30" s="31">
        <v>0</v>
      </c>
      <c r="S30" s="31">
        <v>0</v>
      </c>
      <c r="T30" s="31">
        <f aca="true" t="shared" si="2" ref="T30:T35">S30-R30</f>
        <v>0</v>
      </c>
      <c r="U30" s="32" t="e">
        <f t="shared" si="0"/>
        <v>#DIV/0!</v>
      </c>
    </row>
    <row r="31" spans="1:21" ht="35.25" customHeight="1">
      <c r="A31" s="36" t="s">
        <v>54</v>
      </c>
      <c r="B31" s="33" t="s">
        <v>55</v>
      </c>
      <c r="C31" s="28" t="s">
        <v>56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31">
        <v>0</v>
      </c>
      <c r="S31" s="31">
        <v>0</v>
      </c>
      <c r="T31" s="31">
        <f t="shared" si="2"/>
        <v>0</v>
      </c>
      <c r="U31" s="32"/>
    </row>
    <row r="32" spans="1:21" ht="35.25" customHeight="1">
      <c r="A32" s="36"/>
      <c r="B32" s="33" t="s">
        <v>57</v>
      </c>
      <c r="C32" s="28" t="s">
        <v>58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31">
        <v>0</v>
      </c>
      <c r="S32" s="31">
        <v>0</v>
      </c>
      <c r="T32" s="31">
        <f t="shared" si="2"/>
        <v>0</v>
      </c>
      <c r="U32" s="32"/>
    </row>
    <row r="33" spans="1:21" ht="34.5" customHeight="1">
      <c r="A33" s="36" t="s">
        <v>59</v>
      </c>
      <c r="B33" s="33" t="s">
        <v>60</v>
      </c>
      <c r="C33" s="28" t="s">
        <v>61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31">
        <v>0</v>
      </c>
      <c r="S33" s="31">
        <v>0</v>
      </c>
      <c r="T33" s="31">
        <f t="shared" si="2"/>
        <v>0</v>
      </c>
      <c r="U33" s="32" t="e">
        <f aca="true" t="shared" si="3" ref="U33:U43">(S33/R33)*100</f>
        <v>#DIV/0!</v>
      </c>
    </row>
    <row r="34" spans="1:21" ht="35.25" customHeight="1">
      <c r="A34" s="36"/>
      <c r="B34" s="33" t="s">
        <v>62</v>
      </c>
      <c r="C34" s="28" t="s">
        <v>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>
        <v>0</v>
      </c>
      <c r="S34" s="31">
        <v>0</v>
      </c>
      <c r="T34" s="31">
        <f t="shared" si="2"/>
        <v>0</v>
      </c>
      <c r="U34" s="32" t="e">
        <f t="shared" si="3"/>
        <v>#DIV/0!</v>
      </c>
    </row>
    <row r="35" spans="1:21" ht="24.75" customHeight="1">
      <c r="A35" s="37" t="s">
        <v>87</v>
      </c>
      <c r="B35" s="33" t="s">
        <v>64</v>
      </c>
      <c r="C35" s="28" t="s">
        <v>65</v>
      </c>
      <c r="D35" s="29">
        <v>4184000</v>
      </c>
      <c r="E35" s="29">
        <v>4184000</v>
      </c>
      <c r="F35" s="29"/>
      <c r="G35" s="29"/>
      <c r="H35" s="29"/>
      <c r="I35" s="29">
        <v>0</v>
      </c>
      <c r="J35" s="29"/>
      <c r="K35" s="29"/>
      <c r="L35" s="29"/>
      <c r="M35" s="29"/>
      <c r="N35" s="29"/>
      <c r="O35" s="29"/>
      <c r="P35" s="29"/>
      <c r="Q35" s="30"/>
      <c r="R35" s="31">
        <f>R36+R40</f>
        <v>0</v>
      </c>
      <c r="S35" s="31">
        <f>S36+S40</f>
        <v>-222272.56999999983</v>
      </c>
      <c r="T35" s="31">
        <f t="shared" si="2"/>
        <v>-222272.56999999983</v>
      </c>
      <c r="U35" s="32" t="e">
        <f t="shared" si="3"/>
        <v>#DIV/0!</v>
      </c>
    </row>
    <row r="36" spans="1:21" ht="14.25">
      <c r="A36" s="37" t="s">
        <v>66</v>
      </c>
      <c r="B36" s="33" t="s">
        <v>67</v>
      </c>
      <c r="C36" s="28" t="s">
        <v>68</v>
      </c>
      <c r="D36" s="29">
        <v>-412917652.25</v>
      </c>
      <c r="E36" s="29">
        <v>-412917652.25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29"/>
      <c r="Q36" s="30"/>
      <c r="R36" s="31">
        <f aca="true" t="shared" si="4" ref="R36:R38">R37</f>
        <v>0</v>
      </c>
      <c r="S36" s="31">
        <f aca="true" t="shared" si="5" ref="S36:S38">S37</f>
        <v>-2785931.98</v>
      </c>
      <c r="T36" s="31">
        <f aca="true" t="shared" si="6" ref="T36:T37">T37</f>
        <v>-2785931.98</v>
      </c>
      <c r="U36" s="32" t="e">
        <f t="shared" si="3"/>
        <v>#DIV/0!</v>
      </c>
    </row>
    <row r="37" spans="1:21" ht="14.25">
      <c r="A37" s="37"/>
      <c r="B37" s="33" t="s">
        <v>69</v>
      </c>
      <c r="C37" s="28" t="s">
        <v>70</v>
      </c>
      <c r="D37" s="29">
        <v>-412917652.25</v>
      </c>
      <c r="E37" s="29">
        <v>-412917652.25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30"/>
      <c r="R37" s="31">
        <f t="shared" si="4"/>
        <v>0</v>
      </c>
      <c r="S37" s="31">
        <f t="shared" si="5"/>
        <v>-2785931.98</v>
      </c>
      <c r="T37" s="31">
        <f t="shared" si="6"/>
        <v>-2785931.98</v>
      </c>
      <c r="U37" s="32" t="e">
        <f t="shared" si="3"/>
        <v>#DIV/0!</v>
      </c>
    </row>
    <row r="38" spans="1:21" ht="24.75" customHeight="1">
      <c r="A38" s="37"/>
      <c r="B38" s="33" t="s">
        <v>71</v>
      </c>
      <c r="C38" s="28" t="s">
        <v>72</v>
      </c>
      <c r="D38" s="29">
        <v>-412917652.25</v>
      </c>
      <c r="E38" s="29">
        <v>-412917652.25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30"/>
      <c r="R38" s="31">
        <f t="shared" si="4"/>
        <v>0</v>
      </c>
      <c r="S38" s="31">
        <f t="shared" si="5"/>
        <v>-2785931.98</v>
      </c>
      <c r="T38" s="31">
        <f aca="true" t="shared" si="7" ref="T38:T39">S38-R38</f>
        <v>-2785931.98</v>
      </c>
      <c r="U38" s="32" t="e">
        <f t="shared" si="3"/>
        <v>#DIV/0!</v>
      </c>
    </row>
    <row r="39" spans="1:21" ht="22.5" customHeight="1">
      <c r="A39" s="37"/>
      <c r="B39" s="33" t="s">
        <v>73</v>
      </c>
      <c r="C39" s="28" t="s">
        <v>74</v>
      </c>
      <c r="D39" s="29">
        <v>-412917652.25</v>
      </c>
      <c r="E39" s="29">
        <v>-412917652.25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30"/>
      <c r="R39" s="31">
        <v>0</v>
      </c>
      <c r="S39" s="31">
        <v>-2785931.98</v>
      </c>
      <c r="T39" s="31">
        <f t="shared" si="7"/>
        <v>-2785931.98</v>
      </c>
      <c r="U39" s="32" t="e">
        <f t="shared" si="3"/>
        <v>#DIV/0!</v>
      </c>
    </row>
    <row r="40" spans="1:21" ht="14.25">
      <c r="A40" s="37" t="s">
        <v>75</v>
      </c>
      <c r="B40" s="33" t="s">
        <v>76</v>
      </c>
      <c r="C40" s="28" t="s">
        <v>77</v>
      </c>
      <c r="D40" s="29">
        <v>417101652.25</v>
      </c>
      <c r="E40" s="29">
        <v>417101652.25</v>
      </c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0"/>
      <c r="R40" s="31">
        <f aca="true" t="shared" si="8" ref="R40:R42">R41</f>
        <v>0</v>
      </c>
      <c r="S40" s="31">
        <f aca="true" t="shared" si="9" ref="S40:S42">S41</f>
        <v>2563659.41</v>
      </c>
      <c r="T40" s="31">
        <f aca="true" t="shared" si="10" ref="T40:T42">T41</f>
        <v>2563659.41</v>
      </c>
      <c r="U40" s="32" t="e">
        <f t="shared" si="3"/>
        <v>#DIV/0!</v>
      </c>
    </row>
    <row r="41" spans="1:21" ht="15" customHeight="1">
      <c r="A41" s="37"/>
      <c r="B41" s="33" t="s">
        <v>78</v>
      </c>
      <c r="C41" s="28" t="s">
        <v>79</v>
      </c>
      <c r="D41" s="29">
        <v>417101652.25</v>
      </c>
      <c r="E41" s="29">
        <v>417101652.25</v>
      </c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0"/>
      <c r="R41" s="31">
        <f t="shared" si="8"/>
        <v>0</v>
      </c>
      <c r="S41" s="31">
        <f t="shared" si="9"/>
        <v>2563659.41</v>
      </c>
      <c r="T41" s="31">
        <f t="shared" si="10"/>
        <v>2563659.41</v>
      </c>
      <c r="U41" s="32" t="e">
        <f t="shared" si="3"/>
        <v>#DIV/0!</v>
      </c>
    </row>
    <row r="42" spans="1:21" ht="14.25">
      <c r="A42" s="37"/>
      <c r="B42" s="33" t="s">
        <v>80</v>
      </c>
      <c r="C42" s="28" t="s">
        <v>81</v>
      </c>
      <c r="D42" s="29">
        <v>417101652.25</v>
      </c>
      <c r="E42" s="29">
        <v>417101652.25</v>
      </c>
      <c r="F42" s="29"/>
      <c r="G42" s="29"/>
      <c r="H42" s="29"/>
      <c r="I42" s="30"/>
      <c r="J42" s="29"/>
      <c r="K42" s="29"/>
      <c r="L42" s="29"/>
      <c r="M42" s="29"/>
      <c r="N42" s="29"/>
      <c r="O42" s="29"/>
      <c r="P42" s="29"/>
      <c r="Q42" s="30"/>
      <c r="R42" s="31">
        <f t="shared" si="8"/>
        <v>0</v>
      </c>
      <c r="S42" s="31">
        <f t="shared" si="9"/>
        <v>2563659.41</v>
      </c>
      <c r="T42" s="31">
        <f t="shared" si="10"/>
        <v>2563659.41</v>
      </c>
      <c r="U42" s="32" t="e">
        <f t="shared" si="3"/>
        <v>#DIV/0!</v>
      </c>
    </row>
    <row r="43" spans="1:21" ht="24" customHeight="1">
      <c r="A43" s="37"/>
      <c r="B43" s="33" t="s">
        <v>82</v>
      </c>
      <c r="C43" s="28" t="s">
        <v>83</v>
      </c>
      <c r="D43" s="29">
        <v>369028422.29</v>
      </c>
      <c r="E43" s="29">
        <v>369028422.29</v>
      </c>
      <c r="F43" s="29"/>
      <c r="G43" s="29"/>
      <c r="H43" s="29"/>
      <c r="I43" s="30"/>
      <c r="J43" s="29"/>
      <c r="K43" s="29"/>
      <c r="L43" s="29">
        <v>314695268.02</v>
      </c>
      <c r="M43" s="29">
        <v>314695268.02</v>
      </c>
      <c r="N43" s="29"/>
      <c r="O43" s="29"/>
      <c r="P43" s="29"/>
      <c r="Q43" s="30"/>
      <c r="R43" s="31">
        <v>0</v>
      </c>
      <c r="S43" s="31">
        <v>2563659.41</v>
      </c>
      <c r="T43" s="31">
        <f>S43-R43</f>
        <v>2563659.41</v>
      </c>
      <c r="U43" s="32" t="e">
        <f t="shared" si="3"/>
        <v>#DIV/0!</v>
      </c>
    </row>
    <row r="44" spans="2:21" ht="12.75" hidden="1">
      <c r="B44" s="33" t="s">
        <v>88</v>
      </c>
      <c r="C44" s="39" t="s">
        <v>89</v>
      </c>
      <c r="D44" s="29">
        <v>48073229.96</v>
      </c>
      <c r="E44" s="29">
        <v>48073229.96</v>
      </c>
      <c r="F44" s="29"/>
      <c r="G44" s="29"/>
      <c r="H44" s="29"/>
      <c r="I44" s="29"/>
      <c r="J44" s="29">
        <v>48073229.96</v>
      </c>
      <c r="K44" s="29"/>
      <c r="L44" s="29">
        <v>41823388.04</v>
      </c>
      <c r="M44" s="29">
        <v>41823388.04</v>
      </c>
      <c r="N44" s="29"/>
      <c r="O44" s="29"/>
      <c r="P44" s="29"/>
      <c r="Q44" s="29"/>
      <c r="R44" s="40"/>
      <c r="S44" s="31">
        <v>41823388.04</v>
      </c>
      <c r="T44" s="41">
        <f>Q44-I44</f>
        <v>0</v>
      </c>
      <c r="U44" s="42" t="e">
        <f>Q44/I44*100</f>
        <v>#DIV/0!</v>
      </c>
    </row>
  </sheetData>
  <sheetProtection selectLockedCells="1" selectUnlockedCells="1"/>
  <mergeCells count="5">
    <mergeCell ref="C1:U1"/>
    <mergeCell ref="S2:U7"/>
    <mergeCell ref="B9:U10"/>
    <mergeCell ref="B11:U11"/>
    <mergeCell ref="T13:U13"/>
  </mergeCells>
  <printOptions/>
  <pageMargins left="0.4097222222222222" right="0.1798611111111111" top="0.6097222222222223" bottom="0.19652777777777777" header="0.5118055555555555" footer="0.5118055555555555"/>
  <pageSetup horizontalDpi="300" verticalDpi="3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SIMM</dc:creator>
  <cp:keywords/>
  <dc:description/>
  <cp:lastModifiedBy/>
  <cp:lastPrinted>2021-03-17T12:22:31Z</cp:lastPrinted>
  <dcterms:created xsi:type="dcterms:W3CDTF">2008-04-21T11:28:40Z</dcterms:created>
  <dcterms:modified xsi:type="dcterms:W3CDTF">2022-12-09T09:47:08Z</dcterms:modified>
  <cp:category/>
  <cp:version/>
  <cp:contentType/>
  <cp:contentStatus/>
  <cp:revision>52</cp:revision>
</cp:coreProperties>
</file>